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mapaq-my.sharepoint.com/personal/line_desloges_mapaq_gouv_qc_ca/Documents/Bureau/"/>
    </mc:Choice>
  </mc:AlternateContent>
  <xr:revisionPtr revIDLastSave="0" documentId="8_{76A0D84E-6B63-4C34-BB69-B7237DBF1CDB}" xr6:coauthVersionLast="45" xr6:coauthVersionMax="45" xr10:uidLastSave="{00000000-0000-0000-0000-000000000000}"/>
  <bookViews>
    <workbookView xWindow="-28920" yWindow="-120" windowWidth="29040" windowHeight="15840" xr2:uid="{00000000-000D-0000-FFFF-FFFF00000000}"/>
  </bookViews>
  <sheets>
    <sheet name="Mode d'emploi" sheetId="2" r:id="rId1"/>
    <sheet name="Calendrier des paiements" sheetId="1" r:id="rId2"/>
    <sheet name="Feuil3" sheetId="3" state="hidden" r:id="rId3"/>
    <sheet name="Comparaison" sheetId="4" r:id="rId4"/>
    <sheet name="Paiement anticipé" sheetId="5" r:id="rId5"/>
  </sheets>
  <definedNames>
    <definedName name="_xlnm.Print_Area" localSheetId="1">'Calendrier des paiements'!$B:$O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5" l="1"/>
  <c r="F5" i="4" l="1"/>
  <c r="F6" i="4"/>
  <c r="G8" i="5" l="1"/>
  <c r="G5" i="5"/>
  <c r="G4" i="5"/>
  <c r="G7" i="5"/>
  <c r="G11" i="1" l="1"/>
  <c r="G6" i="5" l="1"/>
  <c r="F9" i="4"/>
  <c r="G9" i="4" s="1"/>
  <c r="F8" i="4"/>
  <c r="H8" i="4" s="1"/>
  <c r="F7" i="4"/>
  <c r="H7" i="4" s="1"/>
  <c r="H5" i="4"/>
  <c r="G8" i="4" l="1"/>
  <c r="F11" i="4"/>
  <c r="F12" i="4" s="1"/>
  <c r="G5" i="4"/>
  <c r="A11" i="5"/>
  <c r="E13" i="5"/>
  <c r="E14" i="5" s="1"/>
  <c r="B12" i="5"/>
  <c r="H9" i="4"/>
  <c r="H11" i="4" s="1"/>
  <c r="G7" i="4"/>
  <c r="G11" i="4" l="1"/>
  <c r="H12" i="4"/>
  <c r="H15" i="4" s="1"/>
  <c r="H14" i="4"/>
  <c r="B10" i="4"/>
  <c r="H20" i="5"/>
  <c r="G13" i="5"/>
  <c r="G12" i="4" l="1"/>
  <c r="G15" i="4" s="1"/>
  <c r="G14" i="4"/>
  <c r="G14" i="5"/>
  <c r="G16" i="5" s="1"/>
  <c r="G18" i="5" s="1"/>
  <c r="G17" i="5" l="1"/>
  <c r="G19" i="5"/>
  <c r="G15" i="5"/>
  <c r="H18" i="5" l="1"/>
  <c r="H19" i="5"/>
  <c r="G20" i="5"/>
  <c r="B16" i="1" l="1"/>
  <c r="C16" i="1" l="1"/>
  <c r="E16" i="1" s="1"/>
  <c r="H15" i="1"/>
  <c r="C15" i="1"/>
  <c r="B10" i="1"/>
  <c r="G4" i="1"/>
  <c r="G6" i="1" s="1"/>
  <c r="M16" i="1" l="1"/>
  <c r="D16" i="1"/>
  <c r="F16" i="1" l="1"/>
  <c r="H16" i="1" s="1"/>
  <c r="A17" i="1" s="1"/>
  <c r="L16" i="1"/>
  <c r="N16" i="1" s="1"/>
  <c r="C17" i="1" l="1"/>
  <c r="E17" i="1" s="1"/>
  <c r="D17" i="1" s="1"/>
  <c r="F17" i="1" s="1"/>
  <c r="B17" i="1"/>
  <c r="L17" i="1" l="1"/>
  <c r="M17" i="1"/>
  <c r="H17" i="1"/>
  <c r="A18" i="1" s="1"/>
  <c r="N17" i="1" l="1"/>
  <c r="B18" i="1"/>
  <c r="C18" i="1"/>
  <c r="E18" i="1" s="1"/>
  <c r="M18" i="1" s="1"/>
  <c r="D18" i="1" l="1"/>
  <c r="F18" i="1" l="1"/>
  <c r="H18" i="1" s="1"/>
  <c r="A19" i="1" s="1"/>
  <c r="L18" i="1"/>
  <c r="N18" i="1" s="1"/>
  <c r="B19" i="1" l="1"/>
  <c r="C19" i="1"/>
  <c r="E19" i="1" s="1"/>
  <c r="M19" i="1" s="1"/>
  <c r="D19" i="1" l="1"/>
  <c r="F19" i="1" l="1"/>
  <c r="H19" i="1" s="1"/>
  <c r="A20" i="1" s="1"/>
  <c r="L19" i="1"/>
  <c r="N19" i="1" s="1"/>
  <c r="C20" i="1" l="1"/>
  <c r="B20" i="1"/>
  <c r="E20" i="1" l="1"/>
  <c r="M20" i="1" s="1"/>
  <c r="D20" i="1" l="1"/>
  <c r="L20" i="1" s="1"/>
  <c r="N20" i="1" s="1"/>
  <c r="F20" i="1" l="1"/>
  <c r="H20" i="1" s="1"/>
  <c r="A21" i="1" s="1"/>
  <c r="B21" i="1" l="1"/>
  <c r="C21" i="1"/>
  <c r="E21" i="1" s="1"/>
  <c r="M21" i="1" s="1"/>
  <c r="D21" i="1" l="1"/>
  <c r="F21" i="1" l="1"/>
  <c r="H21" i="1" s="1"/>
  <c r="L21" i="1"/>
  <c r="N21" i="1" s="1"/>
  <c r="C22" i="1" l="1"/>
  <c r="E22" i="1" s="1"/>
  <c r="M22" i="1" s="1"/>
  <c r="A22" i="1"/>
  <c r="B22" i="1"/>
  <c r="D22" i="1" l="1"/>
  <c r="F22" i="1" s="1"/>
  <c r="H22" i="1" s="1"/>
  <c r="A23" i="1" s="1"/>
  <c r="L22" i="1" l="1"/>
  <c r="N22" i="1" s="1"/>
  <c r="B23" i="1"/>
  <c r="C23" i="1"/>
  <c r="E23" i="1" s="1"/>
  <c r="M23" i="1" s="1"/>
  <c r="D23" i="1" l="1"/>
  <c r="F23" i="1" l="1"/>
  <c r="H23" i="1" s="1"/>
  <c r="A24" i="1" s="1"/>
  <c r="L23" i="1"/>
  <c r="N23" i="1" s="1"/>
  <c r="C24" i="1" l="1"/>
  <c r="E24" i="1" s="1"/>
  <c r="M24" i="1" s="1"/>
  <c r="B24" i="1"/>
  <c r="D24" i="1" l="1"/>
  <c r="F24" i="1" l="1"/>
  <c r="H24" i="1" s="1"/>
  <c r="L24" i="1"/>
  <c r="N24" i="1" s="1"/>
  <c r="B25" i="1" l="1"/>
  <c r="A25" i="1"/>
  <c r="C25" i="1"/>
  <c r="E25" i="1" s="1"/>
  <c r="M25" i="1" s="1"/>
  <c r="D25" i="1" l="1"/>
  <c r="L25" i="1" s="1"/>
  <c r="N25" i="1" s="1"/>
  <c r="F25" i="1" l="1"/>
  <c r="H25" i="1" s="1"/>
  <c r="A26" i="1" s="1"/>
  <c r="B26" i="1" l="1"/>
  <c r="C26" i="1"/>
  <c r="E26" i="1" s="1"/>
  <c r="M26" i="1" s="1"/>
  <c r="D26" i="1" l="1"/>
  <c r="F26" i="1" l="1"/>
  <c r="H26" i="1" s="1"/>
  <c r="L26" i="1"/>
  <c r="N26" i="1" s="1"/>
  <c r="C27" i="1" l="1"/>
  <c r="E27" i="1" s="1"/>
  <c r="D27" i="1" s="1"/>
  <c r="F27" i="1" s="1"/>
  <c r="A27" i="1"/>
  <c r="B27" i="1"/>
  <c r="M27" i="1" l="1"/>
  <c r="L27" i="1"/>
  <c r="N27" i="1" s="1"/>
  <c r="H27" i="1"/>
  <c r="A28" i="1" s="1"/>
  <c r="C28" i="1" l="1"/>
  <c r="E28" i="1" s="1"/>
  <c r="M28" i="1" s="1"/>
  <c r="B28" i="1"/>
  <c r="D28" i="1" l="1"/>
  <c r="F28" i="1" l="1"/>
  <c r="H28" i="1" s="1"/>
  <c r="A29" i="1" s="1"/>
  <c r="L28" i="1"/>
  <c r="N28" i="1" s="1"/>
  <c r="B29" i="1" l="1"/>
  <c r="C29" i="1"/>
  <c r="E29" i="1" s="1"/>
  <c r="D29" i="1" s="1"/>
  <c r="L29" i="1" s="1"/>
  <c r="M29" i="1" l="1"/>
  <c r="N29" i="1" s="1"/>
  <c r="F29" i="1"/>
  <c r="H29" i="1" s="1"/>
  <c r="A30" i="1" s="1"/>
  <c r="B30" i="1" l="1"/>
  <c r="C30" i="1"/>
  <c r="E30" i="1" l="1"/>
  <c r="M30" i="1" s="1"/>
  <c r="D30" i="1" l="1"/>
  <c r="L30" i="1" s="1"/>
  <c r="N30" i="1" s="1"/>
  <c r="F30" i="1" l="1"/>
  <c r="H30" i="1" s="1"/>
  <c r="A31" i="1" s="1"/>
  <c r="B31" i="1" l="1"/>
  <c r="C31" i="1"/>
  <c r="E31" i="1" s="1"/>
  <c r="M31" i="1" s="1"/>
  <c r="D31" i="1" l="1"/>
  <c r="F31" i="1" l="1"/>
  <c r="H31" i="1" s="1"/>
  <c r="A32" i="1" s="1"/>
  <c r="L31" i="1"/>
  <c r="N31" i="1" s="1"/>
  <c r="C32" i="1" l="1"/>
  <c r="E32" i="1" s="1"/>
  <c r="M32" i="1" s="1"/>
  <c r="B32" i="1"/>
  <c r="D32" i="1" l="1"/>
  <c r="F32" i="1" s="1"/>
  <c r="H32" i="1" s="1"/>
  <c r="A33" i="1" s="1"/>
  <c r="L32" i="1" l="1"/>
  <c r="N32" i="1" s="1"/>
  <c r="B33" i="1"/>
  <c r="C33" i="1"/>
  <c r="E33" i="1" s="1"/>
  <c r="M33" i="1" s="1"/>
  <c r="D33" i="1" l="1"/>
  <c r="F33" i="1" l="1"/>
  <c r="H33" i="1" s="1"/>
  <c r="A34" i="1" s="1"/>
  <c r="L33" i="1"/>
  <c r="N33" i="1" s="1"/>
  <c r="B34" i="1" l="1"/>
  <c r="C34" i="1"/>
  <c r="E34" i="1" s="1"/>
  <c r="D34" i="1" s="1"/>
  <c r="F34" i="1" s="1"/>
  <c r="H34" i="1" s="1"/>
  <c r="A35" i="1" s="1"/>
  <c r="L34" i="1" l="1"/>
  <c r="M34" i="1"/>
  <c r="B35" i="1"/>
  <c r="C35" i="1"/>
  <c r="E35" i="1" s="1"/>
  <c r="M35" i="1" l="1"/>
  <c r="N34" i="1"/>
  <c r="D35" i="1"/>
  <c r="F35" i="1" l="1"/>
  <c r="H35" i="1" s="1"/>
  <c r="A36" i="1" s="1"/>
  <c r="L35" i="1"/>
  <c r="N35" i="1" s="1"/>
  <c r="C36" i="1" l="1"/>
  <c r="B36" i="1"/>
  <c r="E36" i="1" l="1"/>
  <c r="M36" i="1" s="1"/>
  <c r="D36" i="1" l="1"/>
  <c r="L36" i="1" s="1"/>
  <c r="N36" i="1" s="1"/>
  <c r="F36" i="1" l="1"/>
  <c r="H36" i="1" s="1"/>
  <c r="A37" i="1" s="1"/>
  <c r="B37" i="1" l="1"/>
  <c r="C37" i="1"/>
  <c r="E37" i="1" s="1"/>
  <c r="M37" i="1" s="1"/>
  <c r="D37" i="1" l="1"/>
  <c r="F37" i="1" l="1"/>
  <c r="H37" i="1" s="1"/>
  <c r="A38" i="1" s="1"/>
  <c r="L37" i="1"/>
  <c r="N37" i="1" s="1"/>
  <c r="B38" i="1" l="1"/>
  <c r="C38" i="1"/>
  <c r="E38" i="1" s="1"/>
  <c r="D38" i="1" s="1"/>
  <c r="L38" i="1" s="1"/>
  <c r="F38" i="1" l="1"/>
  <c r="H38" i="1" s="1"/>
  <c r="M38" i="1"/>
  <c r="N38" i="1" s="1"/>
  <c r="B39" i="1" l="1"/>
  <c r="A39" i="1"/>
  <c r="C39" i="1"/>
  <c r="E39" i="1" s="1"/>
  <c r="M39" i="1" s="1"/>
  <c r="D39" i="1" l="1"/>
  <c r="L39" i="1" s="1"/>
  <c r="N39" i="1" s="1"/>
  <c r="F39" i="1" l="1"/>
  <c r="H39" i="1" s="1"/>
  <c r="A40" i="1" s="1"/>
  <c r="C40" i="1" l="1"/>
  <c r="B40" i="1"/>
  <c r="E40" i="1" l="1"/>
  <c r="M40" i="1" s="1"/>
  <c r="D40" i="1" l="1"/>
  <c r="L40" i="1" s="1"/>
  <c r="N40" i="1" s="1"/>
  <c r="F40" i="1" l="1"/>
  <c r="H40" i="1" s="1"/>
  <c r="A41" i="1" s="1"/>
  <c r="B41" i="1" l="1"/>
  <c r="C41" i="1"/>
  <c r="E41" i="1" l="1"/>
  <c r="M41" i="1" s="1"/>
  <c r="D41" i="1" l="1"/>
  <c r="L41" i="1" s="1"/>
  <c r="N41" i="1" s="1"/>
  <c r="F41" i="1" l="1"/>
  <c r="H41" i="1" s="1"/>
  <c r="A42" i="1" s="1"/>
  <c r="B42" i="1" l="1"/>
  <c r="C42" i="1"/>
  <c r="E42" i="1" s="1"/>
  <c r="M42" i="1" s="1"/>
  <c r="D42" i="1" l="1"/>
  <c r="L42" i="1" s="1"/>
  <c r="N42" i="1" s="1"/>
  <c r="F42" i="1" l="1"/>
  <c r="H42" i="1" s="1"/>
  <c r="A43" i="1" s="1"/>
  <c r="B43" i="1" l="1"/>
  <c r="C43" i="1"/>
  <c r="E43" i="1" s="1"/>
  <c r="M43" i="1" s="1"/>
  <c r="D43" i="1" l="1"/>
  <c r="L43" i="1" s="1"/>
  <c r="N43" i="1" s="1"/>
  <c r="F43" i="1" l="1"/>
  <c r="H43" i="1" s="1"/>
  <c r="A44" i="1" s="1"/>
  <c r="C44" i="1" l="1"/>
  <c r="E44" i="1" s="1"/>
  <c r="M44" i="1" s="1"/>
  <c r="B44" i="1"/>
  <c r="D44" i="1" l="1"/>
  <c r="L44" i="1" s="1"/>
  <c r="N44" i="1" s="1"/>
  <c r="F44" i="1" l="1"/>
  <c r="H44" i="1" s="1"/>
  <c r="A45" i="1" s="1"/>
  <c r="B45" i="1" l="1"/>
  <c r="C45" i="1"/>
  <c r="E45" i="1" s="1"/>
  <c r="M45" i="1" s="1"/>
  <c r="D45" i="1" l="1"/>
  <c r="L45" i="1" s="1"/>
  <c r="N45" i="1" s="1"/>
  <c r="F45" i="1" l="1"/>
  <c r="H45" i="1" s="1"/>
  <c r="A46" i="1" s="1"/>
  <c r="B46" i="1" l="1"/>
  <c r="C46" i="1"/>
  <c r="E46" i="1" l="1"/>
  <c r="M46" i="1" s="1"/>
  <c r="D46" i="1" l="1"/>
  <c r="L46" i="1" s="1"/>
  <c r="N46" i="1" s="1"/>
  <c r="F46" i="1" l="1"/>
  <c r="H46" i="1" s="1"/>
  <c r="A47" i="1" s="1"/>
  <c r="B47" i="1" l="1"/>
  <c r="C47" i="1"/>
  <c r="E47" i="1" s="1"/>
  <c r="M47" i="1" s="1"/>
  <c r="D47" i="1" l="1"/>
  <c r="L47" i="1" s="1"/>
  <c r="N47" i="1" s="1"/>
  <c r="F47" i="1" l="1"/>
  <c r="H47" i="1" s="1"/>
  <c r="A48" i="1" s="1"/>
  <c r="C48" i="1" l="1"/>
  <c r="E48" i="1" s="1"/>
  <c r="M48" i="1" s="1"/>
  <c r="B48" i="1"/>
  <c r="D48" i="1" l="1"/>
  <c r="L48" i="1" s="1"/>
  <c r="N48" i="1" s="1"/>
  <c r="F48" i="1" l="1"/>
  <c r="H48" i="1" s="1"/>
  <c r="A49" i="1" s="1"/>
  <c r="C49" i="1" l="1"/>
  <c r="E49" i="1" s="1"/>
  <c r="M49" i="1" s="1"/>
  <c r="B49" i="1"/>
  <c r="D49" i="1" l="1"/>
  <c r="L49" i="1" s="1"/>
  <c r="N49" i="1" s="1"/>
  <c r="F49" i="1" l="1"/>
  <c r="H49" i="1" s="1"/>
  <c r="C50" i="1" l="1"/>
  <c r="E50" i="1" s="1"/>
  <c r="M50" i="1" s="1"/>
  <c r="A50" i="1"/>
  <c r="B50" i="1"/>
  <c r="D50" i="1" l="1"/>
  <c r="L50" i="1" s="1"/>
  <c r="N50" i="1" s="1"/>
  <c r="F50" i="1" l="1"/>
  <c r="H50" i="1" s="1"/>
  <c r="A51" i="1" s="1"/>
  <c r="C51" i="1" l="1"/>
  <c r="E51" i="1" s="1"/>
  <c r="M51" i="1" s="1"/>
  <c r="B51" i="1"/>
  <c r="D51" i="1" l="1"/>
  <c r="L51" i="1" s="1"/>
  <c r="N51" i="1" s="1"/>
  <c r="F51" i="1" l="1"/>
  <c r="H51" i="1" s="1"/>
  <c r="A52" i="1" s="1"/>
  <c r="C52" i="1" l="1"/>
  <c r="E52" i="1" s="1"/>
  <c r="M52" i="1" s="1"/>
  <c r="B52" i="1"/>
  <c r="D52" i="1" l="1"/>
  <c r="L52" i="1" s="1"/>
  <c r="N52" i="1" s="1"/>
  <c r="F52" i="1" l="1"/>
  <c r="H52" i="1" s="1"/>
  <c r="B53" i="1" s="1"/>
  <c r="C53" i="1" l="1"/>
  <c r="E53" i="1" s="1"/>
  <c r="M53" i="1" s="1"/>
  <c r="A53" i="1"/>
  <c r="D53" i="1" l="1"/>
  <c r="L53" i="1" s="1"/>
  <c r="N53" i="1" s="1"/>
  <c r="F53" i="1" l="1"/>
  <c r="H53" i="1" s="1"/>
  <c r="A54" i="1" s="1"/>
  <c r="C54" i="1" l="1"/>
  <c r="E54" i="1" s="1"/>
  <c r="M54" i="1" s="1"/>
  <c r="B54" i="1"/>
  <c r="D54" i="1" l="1"/>
  <c r="L54" i="1" s="1"/>
  <c r="N54" i="1" s="1"/>
  <c r="F54" i="1" l="1"/>
  <c r="H54" i="1" s="1"/>
  <c r="B55" i="1" s="1"/>
  <c r="A55" i="1" l="1"/>
  <c r="C55" i="1"/>
  <c r="E55" i="1" s="1"/>
  <c r="M55" i="1" s="1"/>
  <c r="D55" i="1" l="1"/>
  <c r="L55" i="1" s="1"/>
  <c r="N55" i="1" s="1"/>
  <c r="F55" i="1" l="1"/>
  <c r="H55" i="1" s="1"/>
  <c r="A56" i="1" s="1"/>
  <c r="B56" i="1" l="1"/>
  <c r="C56" i="1"/>
  <c r="E56" i="1" s="1"/>
  <c r="M56" i="1" s="1"/>
  <c r="D56" i="1" l="1"/>
  <c r="L56" i="1" s="1"/>
  <c r="N56" i="1" s="1"/>
  <c r="F56" i="1" l="1"/>
  <c r="H56" i="1" s="1"/>
  <c r="A57" i="1" s="1"/>
  <c r="B57" i="1" l="1"/>
  <c r="C57" i="1"/>
  <c r="E57" i="1" s="1"/>
  <c r="M57" i="1" s="1"/>
  <c r="D57" i="1" l="1"/>
  <c r="L57" i="1" s="1"/>
  <c r="N57" i="1" s="1"/>
  <c r="F57" i="1" l="1"/>
  <c r="H57" i="1" s="1"/>
  <c r="A58" i="1" s="1"/>
  <c r="C58" i="1" l="1"/>
  <c r="E58" i="1" s="1"/>
  <c r="M58" i="1" s="1"/>
  <c r="B58" i="1"/>
  <c r="D58" i="1" l="1"/>
  <c r="L58" i="1" s="1"/>
  <c r="N58" i="1" s="1"/>
  <c r="F58" i="1" l="1"/>
  <c r="H58" i="1" s="1"/>
  <c r="A59" i="1" s="1"/>
  <c r="C59" i="1" l="1"/>
  <c r="E59" i="1" s="1"/>
  <c r="M59" i="1" s="1"/>
  <c r="B59" i="1"/>
  <c r="D59" i="1" l="1"/>
  <c r="L59" i="1" s="1"/>
  <c r="N59" i="1" s="1"/>
  <c r="F59" i="1" l="1"/>
  <c r="H59" i="1" s="1"/>
  <c r="A60" i="1" s="1"/>
  <c r="B60" i="1" l="1"/>
  <c r="C60" i="1"/>
  <c r="E60" i="1" s="1"/>
  <c r="D60" i="1" s="1"/>
  <c r="F60" i="1" s="1"/>
  <c r="H60" i="1" s="1"/>
  <c r="A61" i="1" s="1"/>
  <c r="B61" i="1" l="1"/>
  <c r="C61" i="1"/>
  <c r="E61" i="1" s="1"/>
  <c r="M61" i="1" s="1"/>
  <c r="L60" i="1"/>
  <c r="M60" i="1"/>
  <c r="N60" i="1" l="1"/>
  <c r="D61" i="1"/>
  <c r="L61" i="1" s="1"/>
  <c r="N61" i="1" s="1"/>
  <c r="F61" i="1" l="1"/>
  <c r="H61" i="1" s="1"/>
  <c r="A62" i="1" s="1"/>
  <c r="C62" i="1" l="1"/>
  <c r="E62" i="1" s="1"/>
  <c r="M62" i="1" s="1"/>
  <c r="B62" i="1"/>
  <c r="D62" i="1" l="1"/>
  <c r="L62" i="1" s="1"/>
  <c r="N62" i="1" s="1"/>
  <c r="F62" i="1" l="1"/>
  <c r="H62" i="1" s="1"/>
  <c r="A63" i="1" s="1"/>
  <c r="B63" i="1" l="1"/>
  <c r="C63" i="1"/>
  <c r="E63" i="1" s="1"/>
  <c r="M63" i="1" s="1"/>
  <c r="D63" i="1" l="1"/>
  <c r="L63" i="1" s="1"/>
  <c r="N63" i="1" s="1"/>
  <c r="F63" i="1" l="1"/>
  <c r="H63" i="1" s="1"/>
  <c r="A64" i="1" s="1"/>
  <c r="C64" i="1" l="1"/>
  <c r="E64" i="1" s="1"/>
  <c r="M64" i="1" s="1"/>
  <c r="B64" i="1"/>
  <c r="D64" i="1" l="1"/>
  <c r="L64" i="1" s="1"/>
  <c r="N64" i="1" s="1"/>
  <c r="F64" i="1" l="1"/>
  <c r="H64" i="1" s="1"/>
  <c r="A65" i="1" s="1"/>
  <c r="C65" i="1" l="1"/>
  <c r="E65" i="1" s="1"/>
  <c r="M65" i="1" s="1"/>
  <c r="B65" i="1"/>
  <c r="D65" i="1" l="1"/>
  <c r="L65" i="1" s="1"/>
  <c r="N65" i="1" s="1"/>
  <c r="F65" i="1" l="1"/>
  <c r="H65" i="1" s="1"/>
  <c r="A66" i="1" s="1"/>
  <c r="B66" i="1" l="1"/>
  <c r="C66" i="1"/>
  <c r="E66" i="1" s="1"/>
  <c r="M66" i="1" s="1"/>
  <c r="D66" i="1" l="1"/>
  <c r="L66" i="1" s="1"/>
  <c r="N66" i="1" s="1"/>
  <c r="F66" i="1" l="1"/>
  <c r="H66" i="1" s="1"/>
  <c r="A67" i="1" s="1"/>
  <c r="B67" i="1" l="1"/>
  <c r="C67" i="1"/>
  <c r="E67" i="1" s="1"/>
  <c r="M67" i="1" s="1"/>
  <c r="D67" i="1" l="1"/>
  <c r="F67" i="1" s="1"/>
  <c r="H67" i="1" s="1"/>
  <c r="A68" i="1" s="1"/>
  <c r="L67" i="1" l="1"/>
  <c r="N67" i="1" s="1"/>
  <c r="C68" i="1"/>
  <c r="E68" i="1" s="1"/>
  <c r="D68" i="1" s="1"/>
  <c r="F68" i="1" s="1"/>
  <c r="H68" i="1" s="1"/>
  <c r="A69" i="1" s="1"/>
  <c r="B68" i="1"/>
  <c r="B69" i="1" l="1"/>
  <c r="M68" i="1"/>
  <c r="C69" i="1"/>
  <c r="E69" i="1" s="1"/>
  <c r="D69" i="1" s="1"/>
  <c r="L68" i="1"/>
  <c r="N68" i="1" l="1"/>
  <c r="M69" i="1"/>
  <c r="L69" i="1"/>
  <c r="F69" i="1"/>
  <c r="H69" i="1" s="1"/>
  <c r="C70" i="1" l="1"/>
  <c r="E70" i="1" s="1"/>
  <c r="D70" i="1" s="1"/>
  <c r="L70" i="1" s="1"/>
  <c r="A70" i="1"/>
  <c r="N69" i="1"/>
  <c r="B70" i="1"/>
  <c r="M70" i="1" l="1"/>
  <c r="N70" i="1" s="1"/>
  <c r="F70" i="1"/>
  <c r="H70" i="1" s="1"/>
  <c r="A71" i="1" s="1"/>
  <c r="B71" i="1" l="1"/>
  <c r="C71" i="1"/>
  <c r="E71" i="1" l="1"/>
  <c r="M71" i="1" s="1"/>
  <c r="D71" i="1" l="1"/>
  <c r="L71" i="1" s="1"/>
  <c r="N71" i="1" s="1"/>
  <c r="F71" i="1" l="1"/>
  <c r="H71" i="1" s="1"/>
  <c r="A72" i="1" s="1"/>
  <c r="C72" i="1" l="1"/>
  <c r="E72" i="1" s="1"/>
  <c r="M72" i="1" s="1"/>
  <c r="B72" i="1"/>
  <c r="D72" i="1" l="1"/>
  <c r="L72" i="1" s="1"/>
  <c r="N72" i="1" s="1"/>
  <c r="F72" i="1" l="1"/>
  <c r="H72" i="1" s="1"/>
  <c r="A73" i="1" s="1"/>
  <c r="B73" i="1" l="1"/>
  <c r="C73" i="1"/>
  <c r="E73" i="1" s="1"/>
  <c r="M73" i="1" s="1"/>
  <c r="D73" i="1" l="1"/>
  <c r="F73" i="1" l="1"/>
  <c r="H73" i="1" s="1"/>
  <c r="L73" i="1"/>
  <c r="N73" i="1" s="1"/>
  <c r="C74" i="1" l="1"/>
  <c r="E74" i="1" s="1"/>
  <c r="M74" i="1" s="1"/>
  <c r="A74" i="1"/>
  <c r="B74" i="1"/>
  <c r="D74" i="1" l="1"/>
  <c r="L74" i="1" s="1"/>
  <c r="N74" i="1" s="1"/>
  <c r="F74" i="1" l="1"/>
  <c r="H74" i="1" s="1"/>
  <c r="A75" i="1" s="1"/>
  <c r="C75" i="1" l="1"/>
  <c r="E75" i="1" s="1"/>
  <c r="M75" i="1" s="1"/>
  <c r="B75" i="1"/>
  <c r="D75" i="1" l="1"/>
  <c r="L75" i="1" s="1"/>
  <c r="N75" i="1" s="1"/>
  <c r="F75" i="1" l="1"/>
  <c r="H75" i="1" s="1"/>
  <c r="A76" i="1" s="1"/>
  <c r="B76" i="1" l="1"/>
  <c r="C76" i="1"/>
  <c r="E76" i="1" s="1"/>
  <c r="M76" i="1" s="1"/>
  <c r="D76" i="1" l="1"/>
  <c r="L76" i="1" s="1"/>
  <c r="N76" i="1" s="1"/>
  <c r="F76" i="1" l="1"/>
  <c r="H76" i="1" s="1"/>
  <c r="A77" i="1" s="1"/>
  <c r="C77" i="1" l="1"/>
  <c r="E77" i="1" s="1"/>
  <c r="M77" i="1" s="1"/>
  <c r="B77" i="1"/>
  <c r="D77" i="1" l="1"/>
  <c r="L77" i="1" s="1"/>
  <c r="N77" i="1" s="1"/>
  <c r="F77" i="1" l="1"/>
  <c r="H77" i="1" s="1"/>
  <c r="A78" i="1" s="1"/>
  <c r="C78" i="1" l="1"/>
  <c r="E78" i="1" s="1"/>
  <c r="M78" i="1" s="1"/>
  <c r="B78" i="1"/>
  <c r="D78" i="1" l="1"/>
  <c r="L78" i="1" s="1"/>
  <c r="N78" i="1" s="1"/>
  <c r="F78" i="1" l="1"/>
  <c r="H78" i="1" s="1"/>
  <c r="A79" i="1" s="1"/>
  <c r="C79" i="1" l="1"/>
  <c r="E79" i="1" s="1"/>
  <c r="M79" i="1" s="1"/>
  <c r="B79" i="1"/>
  <c r="D79" i="1" l="1"/>
  <c r="L79" i="1" s="1"/>
  <c r="N79" i="1" s="1"/>
  <c r="F79" i="1" l="1"/>
  <c r="H79" i="1" s="1"/>
  <c r="A80" i="1" s="1"/>
  <c r="B80" i="1" l="1"/>
  <c r="C80" i="1"/>
  <c r="E80" i="1" s="1"/>
  <c r="M80" i="1" s="1"/>
  <c r="D80" i="1" l="1"/>
  <c r="L80" i="1" s="1"/>
  <c r="N80" i="1" s="1"/>
  <c r="F80" i="1" l="1"/>
  <c r="H80" i="1" s="1"/>
  <c r="A81" i="1" s="1"/>
  <c r="C81" i="1" l="1"/>
  <c r="E81" i="1" s="1"/>
  <c r="M81" i="1" s="1"/>
  <c r="B81" i="1"/>
  <c r="D81" i="1" l="1"/>
  <c r="L81" i="1" s="1"/>
  <c r="N81" i="1" s="1"/>
  <c r="F81" i="1" l="1"/>
  <c r="H81" i="1" s="1"/>
  <c r="A82" i="1" s="1"/>
  <c r="C82" i="1" l="1"/>
  <c r="E82" i="1" s="1"/>
  <c r="M82" i="1" s="1"/>
  <c r="B82" i="1"/>
  <c r="D82" i="1" l="1"/>
  <c r="L82" i="1" s="1"/>
  <c r="N82" i="1" s="1"/>
  <c r="F82" i="1" l="1"/>
  <c r="H82" i="1" s="1"/>
  <c r="A83" i="1" s="1"/>
  <c r="C83" i="1" l="1"/>
  <c r="B83" i="1"/>
  <c r="E83" i="1"/>
  <c r="M83" i="1" s="1"/>
  <c r="D83" i="1" l="1"/>
  <c r="L83" i="1" s="1"/>
  <c r="N83" i="1" s="1"/>
  <c r="F83" i="1" l="1"/>
  <c r="H83" i="1" s="1"/>
  <c r="A84" i="1" s="1"/>
  <c r="C84" i="1" l="1"/>
  <c r="E84" i="1" s="1"/>
  <c r="M84" i="1" s="1"/>
  <c r="B84" i="1"/>
  <c r="D84" i="1" l="1"/>
  <c r="L84" i="1" s="1"/>
  <c r="N84" i="1" s="1"/>
  <c r="F84" i="1" l="1"/>
  <c r="H84" i="1" s="1"/>
  <c r="A85" i="1" s="1"/>
  <c r="B85" i="1" l="1"/>
  <c r="C85" i="1"/>
  <c r="E85" i="1" l="1"/>
  <c r="M85" i="1" s="1"/>
  <c r="D85" i="1" l="1"/>
  <c r="L85" i="1" s="1"/>
  <c r="N85" i="1" s="1"/>
  <c r="F85" i="1" l="1"/>
  <c r="H85" i="1" s="1"/>
  <c r="A86" i="1" s="1"/>
  <c r="B86" i="1" l="1"/>
  <c r="C86" i="1"/>
  <c r="E86" i="1" s="1"/>
  <c r="M86" i="1" s="1"/>
  <c r="D86" i="1" l="1"/>
  <c r="L86" i="1" s="1"/>
  <c r="N86" i="1" s="1"/>
  <c r="F86" i="1" l="1"/>
  <c r="H86" i="1" s="1"/>
  <c r="A87" i="1" s="1"/>
  <c r="B87" i="1" l="1"/>
  <c r="C87" i="1"/>
  <c r="E87" i="1" l="1"/>
  <c r="M87" i="1" s="1"/>
  <c r="D87" i="1" l="1"/>
  <c r="L87" i="1" s="1"/>
  <c r="N87" i="1" s="1"/>
  <c r="F87" i="1" l="1"/>
  <c r="H87" i="1" s="1"/>
  <c r="A88" i="1" s="1"/>
  <c r="C88" i="1" l="1"/>
  <c r="E88" i="1" s="1"/>
  <c r="D88" i="1" s="1"/>
  <c r="F88" i="1" s="1"/>
  <c r="H88" i="1" s="1"/>
  <c r="A89" i="1" s="1"/>
  <c r="B88" i="1"/>
  <c r="M88" i="1" l="1"/>
  <c r="L88" i="1"/>
  <c r="C89" i="1"/>
  <c r="E89" i="1" s="1"/>
  <c r="D89" i="1" s="1"/>
  <c r="L89" i="1" s="1"/>
  <c r="B89" i="1"/>
  <c r="N88" i="1" l="1"/>
  <c r="M89" i="1"/>
  <c r="N89" i="1" s="1"/>
  <c r="F89" i="1"/>
  <c r="H89" i="1" s="1"/>
  <c r="A90" i="1" s="1"/>
  <c r="B90" i="1" l="1"/>
  <c r="C90" i="1"/>
  <c r="E90" i="1" s="1"/>
  <c r="M90" i="1" s="1"/>
  <c r="D90" i="1" l="1"/>
  <c r="L90" i="1" s="1"/>
  <c r="N90" i="1" s="1"/>
  <c r="F90" i="1" l="1"/>
  <c r="H90" i="1" s="1"/>
  <c r="A91" i="1" s="1"/>
  <c r="B91" i="1" l="1"/>
  <c r="C91" i="1"/>
  <c r="E91" i="1" l="1"/>
  <c r="M91" i="1" s="1"/>
  <c r="D91" i="1" l="1"/>
  <c r="L91" i="1" s="1"/>
  <c r="N91" i="1" s="1"/>
  <c r="F91" i="1" l="1"/>
  <c r="H91" i="1" s="1"/>
  <c r="A92" i="1" s="1"/>
  <c r="C92" i="1" l="1"/>
  <c r="E92" i="1" s="1"/>
  <c r="M92" i="1" s="1"/>
  <c r="B92" i="1"/>
  <c r="D92" i="1" l="1"/>
  <c r="L92" i="1" s="1"/>
  <c r="N92" i="1" s="1"/>
  <c r="F92" i="1" l="1"/>
  <c r="H92" i="1" s="1"/>
  <c r="A93" i="1" s="1"/>
  <c r="B93" i="1" l="1"/>
  <c r="C93" i="1"/>
  <c r="E93" i="1" l="1"/>
  <c r="M93" i="1" s="1"/>
  <c r="D93" i="1" l="1"/>
  <c r="L93" i="1" s="1"/>
  <c r="N93" i="1" s="1"/>
  <c r="F93" i="1" l="1"/>
  <c r="H93" i="1" s="1"/>
  <c r="A94" i="1" s="1"/>
  <c r="C94" i="1" l="1"/>
  <c r="E94" i="1" s="1"/>
  <c r="M94" i="1" s="1"/>
  <c r="B94" i="1"/>
  <c r="D94" i="1" l="1"/>
  <c r="L94" i="1" s="1"/>
  <c r="N94" i="1" s="1"/>
  <c r="F94" i="1" l="1"/>
  <c r="H94" i="1" s="1"/>
  <c r="A95" i="1" s="1"/>
  <c r="B95" i="1" l="1"/>
  <c r="C95" i="1"/>
  <c r="E95" i="1" s="1"/>
  <c r="M95" i="1" s="1"/>
  <c r="D95" i="1" l="1"/>
  <c r="L95" i="1" s="1"/>
  <c r="N95" i="1" s="1"/>
  <c r="F95" i="1" l="1"/>
  <c r="H95" i="1" s="1"/>
  <c r="A96" i="1" s="1"/>
  <c r="C96" i="1" l="1"/>
  <c r="E96" i="1" s="1"/>
  <c r="M96" i="1" s="1"/>
  <c r="B96" i="1"/>
  <c r="D96" i="1" l="1"/>
  <c r="L96" i="1" s="1"/>
  <c r="N96" i="1" s="1"/>
  <c r="F96" i="1" l="1"/>
  <c r="H96" i="1" s="1"/>
  <c r="A97" i="1" s="1"/>
  <c r="B97" i="1" l="1"/>
  <c r="C97" i="1"/>
  <c r="E97" i="1" l="1"/>
  <c r="M97" i="1" s="1"/>
  <c r="D97" i="1" l="1"/>
  <c r="L97" i="1" s="1"/>
  <c r="N97" i="1" s="1"/>
  <c r="F97" i="1" l="1"/>
  <c r="H97" i="1" s="1"/>
  <c r="A98" i="1" s="1"/>
  <c r="C98" i="1" l="1"/>
  <c r="E98" i="1" s="1"/>
  <c r="M98" i="1" s="1"/>
  <c r="B98" i="1"/>
  <c r="D98" i="1" l="1"/>
  <c r="L98" i="1" s="1"/>
  <c r="N98" i="1" s="1"/>
  <c r="F98" i="1" l="1"/>
  <c r="H98" i="1" s="1"/>
  <c r="A99" i="1" s="1"/>
  <c r="B99" i="1" l="1"/>
  <c r="C99" i="1"/>
  <c r="E99" i="1" s="1"/>
  <c r="M99" i="1" s="1"/>
  <c r="D99" i="1" l="1"/>
  <c r="L99" i="1" s="1"/>
  <c r="N99" i="1" s="1"/>
  <c r="F99" i="1" l="1"/>
  <c r="H99" i="1" s="1"/>
  <c r="A100" i="1" s="1"/>
  <c r="C100" i="1" l="1"/>
  <c r="E100" i="1" s="1"/>
  <c r="M100" i="1" s="1"/>
  <c r="B100" i="1"/>
  <c r="D100" i="1" l="1"/>
  <c r="L100" i="1" s="1"/>
  <c r="N100" i="1" s="1"/>
  <c r="F100" i="1" l="1"/>
  <c r="H100" i="1" s="1"/>
  <c r="A101" i="1" s="1"/>
  <c r="C101" i="1" l="1"/>
  <c r="E101" i="1" s="1"/>
  <c r="M101" i="1" s="1"/>
  <c r="B101" i="1"/>
  <c r="D101" i="1" l="1"/>
  <c r="L101" i="1" s="1"/>
  <c r="N101" i="1" s="1"/>
  <c r="F101" i="1" l="1"/>
  <c r="H101" i="1" s="1"/>
  <c r="A102" i="1" s="1"/>
  <c r="B102" i="1" l="1"/>
  <c r="C102" i="1"/>
  <c r="E102" i="1" s="1"/>
  <c r="M102" i="1" s="1"/>
  <c r="D102" i="1" l="1"/>
  <c r="L102" i="1" s="1"/>
  <c r="N102" i="1" s="1"/>
  <c r="F102" i="1" l="1"/>
  <c r="H102" i="1" s="1"/>
  <c r="A103" i="1" s="1"/>
  <c r="C103" i="1" l="1"/>
  <c r="E103" i="1" s="1"/>
  <c r="M103" i="1" s="1"/>
  <c r="B103" i="1"/>
  <c r="D103" i="1" l="1"/>
  <c r="L103" i="1" s="1"/>
  <c r="N103" i="1" s="1"/>
  <c r="F103" i="1" l="1"/>
  <c r="H103" i="1" s="1"/>
  <c r="A104" i="1" s="1"/>
  <c r="B104" i="1" l="1"/>
  <c r="C104" i="1"/>
  <c r="E104" i="1" s="1"/>
  <c r="D104" i="1" s="1"/>
  <c r="L104" i="1" s="1"/>
  <c r="M104" i="1" l="1"/>
  <c r="F104" i="1"/>
  <c r="H104" i="1" s="1"/>
  <c r="A105" i="1" s="1"/>
  <c r="N104" i="1" l="1"/>
  <c r="B105" i="1"/>
  <c r="C105" i="1"/>
  <c r="E105" i="1" s="1"/>
  <c r="M105" i="1" s="1"/>
  <c r="D105" i="1" l="1"/>
  <c r="L105" i="1" s="1"/>
  <c r="N105" i="1" s="1"/>
  <c r="F105" i="1" l="1"/>
  <c r="H105" i="1" s="1"/>
  <c r="A106" i="1" s="1"/>
  <c r="B106" i="1" l="1"/>
  <c r="C106" i="1"/>
  <c r="E106" i="1" s="1"/>
  <c r="M106" i="1" s="1"/>
  <c r="D106" i="1" l="1"/>
  <c r="L106" i="1" s="1"/>
  <c r="N106" i="1" s="1"/>
  <c r="F106" i="1" l="1"/>
  <c r="H106" i="1" s="1"/>
  <c r="A107" i="1" s="1"/>
  <c r="B107" i="1" l="1"/>
  <c r="C107" i="1"/>
  <c r="E107" i="1" s="1"/>
  <c r="M107" i="1" s="1"/>
  <c r="D107" i="1" l="1"/>
  <c r="L107" i="1" s="1"/>
  <c r="N107" i="1" s="1"/>
  <c r="F107" i="1" l="1"/>
  <c r="H107" i="1" s="1"/>
  <c r="A108" i="1" s="1"/>
  <c r="B108" i="1" l="1"/>
  <c r="C108" i="1"/>
  <c r="E108" i="1" s="1"/>
  <c r="D108" i="1" s="1"/>
  <c r="F108" i="1" s="1"/>
  <c r="H108" i="1" s="1"/>
  <c r="A109" i="1" s="1"/>
  <c r="M108" i="1" l="1"/>
  <c r="L108" i="1"/>
  <c r="B109" i="1"/>
  <c r="C109" i="1"/>
  <c r="E109" i="1" s="1"/>
  <c r="D109" i="1" s="1"/>
  <c r="L109" i="1" s="1"/>
  <c r="N108" i="1" l="1"/>
  <c r="M109" i="1"/>
  <c r="F109" i="1"/>
  <c r="H109" i="1" s="1"/>
  <c r="A110" i="1" s="1"/>
  <c r="N109" i="1" l="1"/>
  <c r="B110" i="1"/>
  <c r="C110" i="1"/>
  <c r="E110" i="1" s="1"/>
  <c r="M110" i="1" s="1"/>
  <c r="D110" i="1" l="1"/>
  <c r="L110" i="1" s="1"/>
  <c r="N110" i="1" s="1"/>
  <c r="F110" i="1" l="1"/>
  <c r="H110" i="1" s="1"/>
  <c r="C111" i="1" l="1"/>
  <c r="E111" i="1" s="1"/>
  <c r="D111" i="1" s="1"/>
  <c r="L111" i="1" s="1"/>
  <c r="A111" i="1"/>
  <c r="B111" i="1"/>
  <c r="M111" i="1" l="1"/>
  <c r="N111" i="1" s="1"/>
  <c r="F111" i="1"/>
  <c r="H111" i="1" s="1"/>
  <c r="A112" i="1" s="1"/>
  <c r="C112" i="1" l="1"/>
  <c r="E112" i="1" s="1"/>
  <c r="B112" i="1"/>
  <c r="D112" i="1" l="1"/>
  <c r="L112" i="1" s="1"/>
  <c r="M112" i="1"/>
  <c r="N112" i="1" l="1"/>
  <c r="F112" i="1"/>
  <c r="H112" i="1" s="1"/>
  <c r="B113" i="1" l="1"/>
  <c r="A113" i="1"/>
  <c r="C113" i="1"/>
  <c r="E113" i="1" s="1"/>
  <c r="M113" i="1" s="1"/>
  <c r="D113" i="1" l="1"/>
  <c r="L113" i="1" s="1"/>
  <c r="N113" i="1" s="1"/>
  <c r="F113" i="1" l="1"/>
  <c r="H113" i="1" s="1"/>
  <c r="B114" i="1" l="1"/>
  <c r="A114" i="1"/>
  <c r="C114" i="1"/>
  <c r="E114" i="1" s="1"/>
  <c r="M114" i="1" s="1"/>
  <c r="D114" i="1" l="1"/>
  <c r="F114" i="1" s="1"/>
  <c r="H114" i="1" s="1"/>
  <c r="C115" i="1" s="1"/>
  <c r="E115" i="1" s="1"/>
  <c r="A115" i="1" l="1"/>
  <c r="L114" i="1"/>
  <c r="N114" i="1" s="1"/>
  <c r="B115" i="1"/>
  <c r="M115" i="1"/>
  <c r="D115" i="1"/>
  <c r="L115" i="1" l="1"/>
  <c r="N115" i="1" s="1"/>
  <c r="F115" i="1"/>
  <c r="H115" i="1" s="1"/>
  <c r="A116" i="1" s="1"/>
  <c r="C116" i="1" l="1"/>
  <c r="E116" i="1" s="1"/>
  <c r="B116" i="1"/>
  <c r="D116" i="1" l="1"/>
  <c r="L116" i="1" s="1"/>
  <c r="M116" i="1"/>
  <c r="N116" i="1" l="1"/>
  <c r="F116" i="1"/>
  <c r="H116" i="1" s="1"/>
  <c r="B117" i="1" l="1"/>
  <c r="A117" i="1"/>
  <c r="C117" i="1"/>
  <c r="E117" i="1" s="1"/>
  <c r="D117" i="1" s="1"/>
  <c r="L117" i="1" s="1"/>
  <c r="F117" i="1" l="1"/>
  <c r="H117" i="1" s="1"/>
  <c r="B118" i="1" s="1"/>
  <c r="M117" i="1"/>
  <c r="N117" i="1" s="1"/>
  <c r="A118" i="1" l="1"/>
  <c r="C118" i="1"/>
  <c r="E118" i="1" s="1"/>
  <c r="M118" i="1" s="1"/>
  <c r="D118" i="1" l="1"/>
  <c r="L118" i="1" s="1"/>
  <c r="N118" i="1" s="1"/>
  <c r="F118" i="1" l="1"/>
  <c r="H118" i="1" s="1"/>
  <c r="A119" i="1" s="1"/>
  <c r="C119" i="1" l="1"/>
  <c r="B119" i="1"/>
  <c r="E119" i="1" l="1"/>
  <c r="M119" i="1" s="1"/>
  <c r="D119" i="1" l="1"/>
  <c r="L119" i="1" s="1"/>
  <c r="N119" i="1" s="1"/>
  <c r="F119" i="1" l="1"/>
  <c r="H119" i="1" s="1"/>
  <c r="A120" i="1" s="1"/>
  <c r="B120" i="1" l="1"/>
  <c r="C120" i="1"/>
  <c r="E120" i="1" s="1"/>
  <c r="M120" i="1" s="1"/>
  <c r="D120" i="1" l="1"/>
  <c r="L120" i="1" s="1"/>
  <c r="N120" i="1" s="1"/>
  <c r="F120" i="1" l="1"/>
  <c r="H120" i="1" s="1"/>
  <c r="A121" i="1" s="1"/>
  <c r="B121" i="1" l="1"/>
  <c r="C121" i="1"/>
  <c r="E121" i="1" l="1"/>
  <c r="M121" i="1" s="1"/>
  <c r="D121" i="1" l="1"/>
  <c r="L121" i="1" s="1"/>
  <c r="N121" i="1" s="1"/>
  <c r="F121" i="1" l="1"/>
  <c r="H121" i="1" s="1"/>
  <c r="A122" i="1" s="1"/>
  <c r="B122" i="1" l="1"/>
  <c r="C122" i="1"/>
  <c r="E122" i="1" s="1"/>
  <c r="M122" i="1" s="1"/>
  <c r="D122" i="1" l="1"/>
  <c r="F122" i="1" l="1"/>
  <c r="H122" i="1" s="1"/>
  <c r="L122" i="1"/>
  <c r="N122" i="1" s="1"/>
  <c r="C123" i="1" l="1"/>
  <c r="E123" i="1" s="1"/>
  <c r="D123" i="1" s="1"/>
  <c r="L123" i="1" s="1"/>
  <c r="A123" i="1"/>
  <c r="B123" i="1"/>
  <c r="M123" i="1" l="1"/>
  <c r="N123" i="1" s="1"/>
  <c r="F123" i="1"/>
  <c r="H123" i="1" s="1"/>
  <c r="A124" i="1" s="1"/>
  <c r="B124" i="1" l="1"/>
  <c r="C124" i="1"/>
  <c r="E124" i="1" s="1"/>
  <c r="M124" i="1" s="1"/>
  <c r="D124" i="1" l="1"/>
  <c r="L124" i="1" s="1"/>
  <c r="N124" i="1" s="1"/>
  <c r="F124" i="1" l="1"/>
  <c r="H124" i="1" s="1"/>
  <c r="A125" i="1" s="1"/>
  <c r="C125" i="1" l="1"/>
  <c r="B125" i="1"/>
  <c r="E125" i="1" l="1"/>
  <c r="M125" i="1" s="1"/>
  <c r="D125" i="1" l="1"/>
  <c r="L125" i="1" s="1"/>
  <c r="N125" i="1" s="1"/>
  <c r="F125" i="1" l="1"/>
  <c r="H125" i="1" s="1"/>
  <c r="A126" i="1" s="1"/>
  <c r="C126" i="1" l="1"/>
  <c r="E126" i="1" s="1"/>
  <c r="M126" i="1" s="1"/>
  <c r="B126" i="1"/>
  <c r="D126" i="1" l="1"/>
  <c r="L126" i="1" s="1"/>
  <c r="N126" i="1" s="1"/>
  <c r="F126" i="1" l="1"/>
  <c r="H126" i="1" s="1"/>
  <c r="A127" i="1" s="1"/>
  <c r="C127" i="1" l="1"/>
  <c r="E127" i="1" s="1"/>
  <c r="M127" i="1" s="1"/>
  <c r="B127" i="1"/>
  <c r="D127" i="1" l="1"/>
  <c r="L127" i="1" s="1"/>
  <c r="N127" i="1" s="1"/>
  <c r="F127" i="1" l="1"/>
  <c r="H127" i="1" s="1"/>
  <c r="B128" i="1" l="1"/>
  <c r="A128" i="1"/>
  <c r="C128" i="1"/>
  <c r="E128" i="1" s="1"/>
  <c r="M128" i="1" s="1"/>
  <c r="D128" i="1" l="1"/>
  <c r="L128" i="1" s="1"/>
  <c r="N128" i="1" s="1"/>
  <c r="F128" i="1" l="1"/>
  <c r="H128" i="1" s="1"/>
  <c r="B129" i="1" l="1"/>
  <c r="A129" i="1"/>
  <c r="C129" i="1"/>
  <c r="E129" i="1" s="1"/>
  <c r="M129" i="1" s="1"/>
  <c r="D129" i="1" l="1"/>
  <c r="L129" i="1" s="1"/>
  <c r="N129" i="1" s="1"/>
  <c r="F129" i="1" l="1"/>
  <c r="H129" i="1" s="1"/>
  <c r="B130" i="1" l="1"/>
  <c r="A130" i="1"/>
  <c r="C130" i="1"/>
  <c r="E130" i="1" s="1"/>
  <c r="M130" i="1" s="1"/>
  <c r="D130" i="1" l="1"/>
  <c r="L130" i="1" s="1"/>
  <c r="N130" i="1" s="1"/>
  <c r="F130" i="1" l="1"/>
  <c r="H130" i="1" s="1"/>
  <c r="A131" i="1" s="1"/>
  <c r="C131" i="1" l="1"/>
  <c r="E131" i="1" s="1"/>
  <c r="B131" i="1"/>
  <c r="D131" i="1" l="1"/>
  <c r="L131" i="1" s="1"/>
  <c r="M131" i="1"/>
  <c r="N131" i="1" l="1"/>
  <c r="F131" i="1"/>
  <c r="H131" i="1" s="1"/>
  <c r="A132" i="1" s="1"/>
  <c r="B132" i="1" l="1"/>
  <c r="C132" i="1"/>
  <c r="E132" i="1" s="1"/>
  <c r="M132" i="1" s="1"/>
  <c r="D132" i="1" l="1"/>
  <c r="L132" i="1" s="1"/>
  <c r="N132" i="1" s="1"/>
  <c r="F132" i="1" l="1"/>
  <c r="H132" i="1" s="1"/>
  <c r="A133" i="1" s="1"/>
  <c r="B133" i="1" l="1"/>
  <c r="C133" i="1"/>
  <c r="E133" i="1" s="1"/>
  <c r="M133" i="1" s="1"/>
  <c r="D133" i="1" l="1"/>
  <c r="L133" i="1" s="1"/>
  <c r="N133" i="1" s="1"/>
  <c r="F133" i="1" l="1"/>
  <c r="H133" i="1" s="1"/>
  <c r="A134" i="1" s="1"/>
  <c r="B134" i="1" l="1"/>
  <c r="C134" i="1"/>
  <c r="E134" i="1" l="1"/>
  <c r="M134" i="1" s="1"/>
  <c r="D134" i="1" l="1"/>
  <c r="L134" i="1" s="1"/>
  <c r="N134" i="1" s="1"/>
  <c r="F134" i="1" l="1"/>
  <c r="H134" i="1" s="1"/>
  <c r="A135" i="1" s="1"/>
  <c r="C135" i="1" l="1"/>
  <c r="E135" i="1" s="1"/>
  <c r="M135" i="1" s="1"/>
  <c r="B135" i="1"/>
  <c r="D135" i="1" l="1"/>
  <c r="L135" i="1" s="1"/>
  <c r="N135" i="1" s="1"/>
  <c r="F135" i="1" l="1"/>
  <c r="H135" i="1" s="1"/>
  <c r="A136" i="1" s="1"/>
  <c r="B136" i="1" l="1"/>
  <c r="C136" i="1"/>
  <c r="E136" i="1" s="1"/>
  <c r="M136" i="1" s="1"/>
  <c r="D136" i="1" l="1"/>
  <c r="L136" i="1" s="1"/>
  <c r="N136" i="1" s="1"/>
  <c r="F136" i="1" l="1"/>
  <c r="H136" i="1" s="1"/>
  <c r="A137" i="1" s="1"/>
  <c r="B137" i="1" l="1"/>
  <c r="C137" i="1"/>
  <c r="E137" i="1" s="1"/>
  <c r="M137" i="1" s="1"/>
  <c r="D137" i="1" l="1"/>
  <c r="L137" i="1" s="1"/>
  <c r="N137" i="1" s="1"/>
  <c r="F137" i="1" l="1"/>
  <c r="H137" i="1" s="1"/>
  <c r="A138" i="1" s="1"/>
  <c r="B138" i="1" l="1"/>
  <c r="C138" i="1"/>
  <c r="E138" i="1" s="1"/>
  <c r="M138" i="1" s="1"/>
  <c r="D138" i="1" l="1"/>
  <c r="F138" i="1" l="1"/>
  <c r="H138" i="1" s="1"/>
  <c r="L138" i="1"/>
  <c r="N138" i="1" s="1"/>
  <c r="C139" i="1" l="1"/>
  <c r="E139" i="1" s="1"/>
  <c r="M139" i="1" s="1"/>
  <c r="A139" i="1"/>
  <c r="B139" i="1"/>
  <c r="D139" i="1" l="1"/>
  <c r="L139" i="1" s="1"/>
  <c r="N139" i="1" s="1"/>
  <c r="F139" i="1" l="1"/>
  <c r="H139" i="1" s="1"/>
  <c r="A140" i="1" s="1"/>
  <c r="C140" i="1" l="1"/>
  <c r="E140" i="1" s="1"/>
  <c r="M140" i="1" s="1"/>
  <c r="B140" i="1"/>
  <c r="D140" i="1" l="1"/>
  <c r="L140" i="1" s="1"/>
  <c r="N140" i="1" s="1"/>
  <c r="F140" i="1" l="1"/>
  <c r="H140" i="1" s="1"/>
  <c r="A141" i="1" s="1"/>
  <c r="B141" i="1" l="1"/>
  <c r="C141" i="1"/>
  <c r="E141" i="1" s="1"/>
  <c r="M141" i="1" s="1"/>
  <c r="D141" i="1" l="1"/>
  <c r="L141" i="1" s="1"/>
  <c r="N141" i="1" s="1"/>
  <c r="F141" i="1" l="1"/>
  <c r="H141" i="1" s="1"/>
  <c r="A142" i="1" s="1"/>
  <c r="B142" i="1" l="1"/>
  <c r="C142" i="1"/>
  <c r="E142" i="1" s="1"/>
  <c r="M142" i="1" s="1"/>
  <c r="D142" i="1" l="1"/>
  <c r="L142" i="1" s="1"/>
  <c r="N142" i="1" s="1"/>
  <c r="F142" i="1" l="1"/>
  <c r="H142" i="1" s="1"/>
  <c r="A143" i="1" s="1"/>
  <c r="C143" i="1" l="1"/>
  <c r="E143" i="1" s="1"/>
  <c r="M143" i="1" s="1"/>
  <c r="B143" i="1"/>
  <c r="D143" i="1" l="1"/>
  <c r="L143" i="1" s="1"/>
  <c r="N143" i="1" s="1"/>
  <c r="F143" i="1" l="1"/>
  <c r="H143" i="1" s="1"/>
  <c r="A144" i="1" s="1"/>
  <c r="B144" i="1" l="1"/>
  <c r="C144" i="1"/>
  <c r="E144" i="1" s="1"/>
  <c r="M144" i="1" s="1"/>
  <c r="D144" i="1" l="1"/>
  <c r="L144" i="1" s="1"/>
  <c r="N144" i="1" s="1"/>
  <c r="F144" i="1" l="1"/>
  <c r="H144" i="1" s="1"/>
  <c r="A145" i="1" s="1"/>
  <c r="B145" i="1" l="1"/>
  <c r="C145" i="1"/>
  <c r="E145" i="1" s="1"/>
  <c r="M145" i="1" s="1"/>
  <c r="D145" i="1" l="1"/>
  <c r="L145" i="1" s="1"/>
  <c r="N145" i="1" s="1"/>
  <c r="F145" i="1" l="1"/>
  <c r="H145" i="1" s="1"/>
  <c r="A146" i="1" s="1"/>
  <c r="C146" i="1" l="1"/>
  <c r="E146" i="1" s="1"/>
  <c r="M146" i="1" s="1"/>
  <c r="B146" i="1"/>
  <c r="D146" i="1" l="1"/>
  <c r="L146" i="1" s="1"/>
  <c r="N146" i="1" s="1"/>
  <c r="F146" i="1" l="1"/>
  <c r="H146" i="1" s="1"/>
  <c r="A147" i="1" s="1"/>
  <c r="C147" i="1" l="1"/>
  <c r="B147" i="1"/>
  <c r="E147" i="1" l="1"/>
  <c r="M147" i="1" s="1"/>
  <c r="D147" i="1" l="1"/>
  <c r="L147" i="1" s="1"/>
  <c r="N147" i="1" s="1"/>
  <c r="F147" i="1" l="1"/>
  <c r="H147" i="1" s="1"/>
  <c r="A148" i="1" s="1"/>
  <c r="C148" i="1" l="1"/>
  <c r="E148" i="1" s="1"/>
  <c r="M148" i="1" s="1"/>
  <c r="B148" i="1"/>
  <c r="D148" i="1" l="1"/>
  <c r="F148" i="1" l="1"/>
  <c r="H148" i="1" s="1"/>
  <c r="L148" i="1"/>
  <c r="N148" i="1" s="1"/>
  <c r="B149" i="1" l="1"/>
  <c r="A149" i="1"/>
  <c r="C149" i="1"/>
  <c r="E149" i="1" s="1"/>
  <c r="M149" i="1" s="1"/>
  <c r="D149" i="1" l="1"/>
  <c r="L149" i="1" s="1"/>
  <c r="N149" i="1" s="1"/>
  <c r="F149" i="1" l="1"/>
  <c r="H149" i="1" s="1"/>
  <c r="A150" i="1" s="1"/>
  <c r="C150" i="1" l="1"/>
  <c r="E150" i="1" s="1"/>
  <c r="M150" i="1" s="1"/>
  <c r="B150" i="1"/>
  <c r="D150" i="1" l="1"/>
  <c r="L150" i="1" s="1"/>
  <c r="N150" i="1" s="1"/>
  <c r="F150" i="1" l="1"/>
  <c r="H150" i="1" s="1"/>
  <c r="A151" i="1" s="1"/>
  <c r="B151" i="1" l="1"/>
  <c r="C151" i="1"/>
  <c r="E151" i="1" l="1"/>
  <c r="M151" i="1" s="1"/>
  <c r="D151" i="1" l="1"/>
  <c r="L151" i="1" s="1"/>
  <c r="N151" i="1" s="1"/>
  <c r="F151" i="1" l="1"/>
  <c r="H151" i="1" s="1"/>
  <c r="A152" i="1" s="1"/>
  <c r="C152" i="1" l="1"/>
  <c r="E152" i="1" s="1"/>
  <c r="M152" i="1" s="1"/>
  <c r="B152" i="1"/>
  <c r="D152" i="1" l="1"/>
  <c r="L152" i="1" s="1"/>
  <c r="N152" i="1" s="1"/>
  <c r="F152" i="1" l="1"/>
  <c r="H152" i="1" s="1"/>
  <c r="A153" i="1" s="1"/>
  <c r="B153" i="1" l="1"/>
  <c r="C153" i="1"/>
  <c r="E153" i="1" l="1"/>
  <c r="M153" i="1" s="1"/>
  <c r="D153" i="1" l="1"/>
  <c r="L153" i="1" s="1"/>
  <c r="N153" i="1" s="1"/>
  <c r="F153" i="1" l="1"/>
  <c r="H153" i="1" s="1"/>
  <c r="A154" i="1" s="1"/>
  <c r="C154" i="1" l="1"/>
  <c r="E154" i="1" s="1"/>
  <c r="B154" i="1"/>
  <c r="D154" i="1" l="1"/>
  <c r="L154" i="1" s="1"/>
  <c r="M154" i="1"/>
  <c r="N154" i="1" l="1"/>
  <c r="F154" i="1"/>
  <c r="H154" i="1" s="1"/>
  <c r="A155" i="1" s="1"/>
  <c r="C155" i="1" l="1"/>
  <c r="E155" i="1" s="1"/>
  <c r="M155" i="1" s="1"/>
  <c r="B155" i="1"/>
  <c r="D155" i="1" l="1"/>
  <c r="L155" i="1" s="1"/>
  <c r="N155" i="1" s="1"/>
  <c r="F155" i="1" l="1"/>
  <c r="H155" i="1" s="1"/>
  <c r="C156" i="1" l="1"/>
  <c r="E156" i="1" s="1"/>
  <c r="M156" i="1" s="1"/>
  <c r="A156" i="1"/>
  <c r="B156" i="1"/>
  <c r="D156" i="1" l="1"/>
  <c r="L156" i="1" s="1"/>
  <c r="N156" i="1" s="1"/>
  <c r="F156" i="1" l="1"/>
  <c r="H156" i="1" s="1"/>
  <c r="A157" i="1" s="1"/>
  <c r="C157" i="1" l="1"/>
  <c r="E157" i="1" s="1"/>
  <c r="M157" i="1" s="1"/>
  <c r="B157" i="1"/>
  <c r="D157" i="1" l="1"/>
  <c r="L157" i="1" s="1"/>
  <c r="N157" i="1" s="1"/>
  <c r="F157" i="1" l="1"/>
  <c r="H157" i="1" s="1"/>
  <c r="C158" i="1" s="1"/>
  <c r="E158" i="1" s="1"/>
  <c r="M158" i="1" s="1"/>
  <c r="A158" i="1" l="1"/>
  <c r="B158" i="1"/>
  <c r="D158" i="1"/>
  <c r="F158" i="1" l="1"/>
  <c r="H158" i="1" s="1"/>
  <c r="B159" i="1" s="1"/>
  <c r="L158" i="1"/>
  <c r="N158" i="1" s="1"/>
  <c r="C159" i="1" l="1"/>
  <c r="E159" i="1" s="1"/>
  <c r="M159" i="1" s="1"/>
  <c r="A159" i="1"/>
  <c r="D159" i="1" l="1"/>
  <c r="L159" i="1" s="1"/>
  <c r="N159" i="1" s="1"/>
  <c r="F159" i="1" l="1"/>
  <c r="H159" i="1" s="1"/>
  <c r="C160" i="1" s="1"/>
  <c r="E160" i="1" s="1"/>
  <c r="B160" i="1" l="1"/>
  <c r="M160" i="1"/>
  <c r="A160" i="1"/>
  <c r="D160" i="1"/>
  <c r="L160" i="1" s="1"/>
  <c r="N160" i="1" s="1"/>
  <c r="F160" i="1" l="1"/>
  <c r="H160" i="1" s="1"/>
  <c r="A161" i="1" l="1"/>
  <c r="B161" i="1"/>
  <c r="C161" i="1"/>
  <c r="E161" i="1" l="1"/>
  <c r="M161" i="1" s="1"/>
  <c r="D161" i="1" l="1"/>
  <c r="L161" i="1" s="1"/>
  <c r="N161" i="1" s="1"/>
  <c r="F161" i="1" l="1"/>
  <c r="H161" i="1" s="1"/>
  <c r="C162" i="1" l="1"/>
  <c r="E162" i="1" s="1"/>
  <c r="D162" i="1" s="1"/>
  <c r="L162" i="1" s="1"/>
  <c r="A162" i="1"/>
  <c r="B162" i="1"/>
  <c r="M162" i="1" l="1"/>
  <c r="F162" i="1"/>
  <c r="H162" i="1" s="1"/>
  <c r="A163" i="1" s="1"/>
  <c r="B163" i="1" l="1"/>
  <c r="C163" i="1"/>
  <c r="E163" i="1" s="1"/>
  <c r="M163" i="1" s="1"/>
  <c r="N162" i="1"/>
  <c r="D163" i="1" l="1"/>
  <c r="L163" i="1" s="1"/>
  <c r="N163" i="1" s="1"/>
  <c r="F163" i="1" l="1"/>
  <c r="H163" i="1" s="1"/>
  <c r="A164" i="1" s="1"/>
  <c r="C164" i="1" l="1"/>
  <c r="E164" i="1" s="1"/>
  <c r="M164" i="1" s="1"/>
  <c r="B164" i="1"/>
  <c r="D164" i="1" l="1"/>
  <c r="F164" i="1" s="1"/>
  <c r="H164" i="1" s="1"/>
  <c r="C165" i="1" s="1"/>
  <c r="E165" i="1" s="1"/>
  <c r="L164" i="1" l="1"/>
  <c r="N164" i="1" s="1"/>
  <c r="B165" i="1"/>
  <c r="M165" i="1"/>
  <c r="A165" i="1"/>
  <c r="D165" i="1"/>
  <c r="L165" i="1" s="1"/>
  <c r="N165" i="1" s="1"/>
  <c r="F165" i="1" l="1"/>
  <c r="H165" i="1" s="1"/>
  <c r="A166" i="1" l="1"/>
  <c r="C166" i="1"/>
  <c r="E166" i="1" s="1"/>
  <c r="M166" i="1" s="1"/>
  <c r="B166" i="1"/>
  <c r="D166" i="1" l="1"/>
  <c r="L166" i="1" s="1"/>
  <c r="N166" i="1" s="1"/>
  <c r="F166" i="1" l="1"/>
  <c r="H166" i="1" s="1"/>
  <c r="B167" i="1" l="1"/>
  <c r="A167" i="1"/>
  <c r="C167" i="1"/>
  <c r="E167" i="1" s="1"/>
  <c r="D167" i="1" s="1"/>
  <c r="L167" i="1" s="1"/>
  <c r="M167" i="1" l="1"/>
  <c r="N167" i="1" s="1"/>
  <c r="F167" i="1"/>
  <c r="H167" i="1" s="1"/>
  <c r="C168" i="1" l="1"/>
  <c r="E168" i="1" s="1"/>
  <c r="D168" i="1" s="1"/>
  <c r="L168" i="1" s="1"/>
  <c r="A168" i="1"/>
  <c r="B168" i="1"/>
  <c r="M168" i="1" l="1"/>
  <c r="N168" i="1" s="1"/>
  <c r="F168" i="1"/>
  <c r="H168" i="1" s="1"/>
  <c r="A169" i="1" l="1"/>
  <c r="B169" i="1"/>
  <c r="C169" i="1"/>
  <c r="E169" i="1" l="1"/>
  <c r="M169" i="1" s="1"/>
  <c r="D169" i="1" l="1"/>
  <c r="L169" i="1" s="1"/>
  <c r="N169" i="1" s="1"/>
  <c r="F169" i="1" l="1"/>
  <c r="H169" i="1" s="1"/>
  <c r="A170" i="1" l="1"/>
  <c r="C170" i="1"/>
  <c r="E170" i="1" s="1"/>
  <c r="M170" i="1" s="1"/>
  <c r="B170" i="1"/>
  <c r="D170" i="1" l="1"/>
  <c r="L170" i="1" s="1"/>
  <c r="N170" i="1" s="1"/>
  <c r="F170" i="1" l="1"/>
  <c r="H170" i="1" s="1"/>
  <c r="B171" i="1" l="1"/>
  <c r="A171" i="1"/>
  <c r="C171" i="1"/>
  <c r="E171" i="1" s="1"/>
  <c r="M171" i="1" s="1"/>
  <c r="D171" i="1" l="1"/>
  <c r="L171" i="1" s="1"/>
  <c r="N171" i="1" s="1"/>
  <c r="F171" i="1" l="1"/>
  <c r="H171" i="1" s="1"/>
  <c r="C172" i="1" l="1"/>
  <c r="E172" i="1" s="1"/>
  <c r="M172" i="1" s="1"/>
  <c r="A172" i="1"/>
  <c r="B172" i="1"/>
  <c r="D172" i="1" l="1"/>
  <c r="L172" i="1" s="1"/>
  <c r="N172" i="1" s="1"/>
  <c r="F172" i="1" l="1"/>
  <c r="H172" i="1" s="1"/>
  <c r="A173" i="1" s="1"/>
  <c r="C173" i="1" l="1"/>
  <c r="B173" i="1"/>
  <c r="E173" i="1"/>
  <c r="M173" i="1" s="1"/>
  <c r="D173" i="1" l="1"/>
  <c r="L173" i="1" s="1"/>
  <c r="N173" i="1" s="1"/>
  <c r="F173" i="1" l="1"/>
  <c r="H173" i="1" s="1"/>
  <c r="A174" i="1" l="1"/>
  <c r="C174" i="1"/>
  <c r="E174" i="1" s="1"/>
  <c r="M174" i="1" s="1"/>
  <c r="B174" i="1"/>
  <c r="D174" i="1" l="1"/>
  <c r="L174" i="1" s="1"/>
  <c r="N174" i="1" s="1"/>
  <c r="F174" i="1" l="1"/>
  <c r="H174" i="1" s="1"/>
  <c r="A175" i="1" l="1"/>
  <c r="B175" i="1"/>
  <c r="C175" i="1"/>
  <c r="E175" i="1" s="1"/>
  <c r="M175" i="1" s="1"/>
  <c r="D175" i="1" l="1"/>
  <c r="L175" i="1" s="1"/>
  <c r="N175" i="1" s="1"/>
  <c r="F175" i="1" l="1"/>
  <c r="H175" i="1" s="1"/>
  <c r="A176" i="1" l="1"/>
  <c r="C176" i="1"/>
  <c r="E176" i="1" s="1"/>
  <c r="M176" i="1" s="1"/>
  <c r="B176" i="1"/>
  <c r="D176" i="1" l="1"/>
  <c r="L176" i="1" s="1"/>
  <c r="N176" i="1" s="1"/>
  <c r="F176" i="1" l="1"/>
  <c r="H176" i="1" s="1"/>
  <c r="A177" i="1" l="1"/>
  <c r="B177" i="1"/>
  <c r="C177" i="1"/>
  <c r="E177" i="1" l="1"/>
  <c r="M177" i="1" s="1"/>
  <c r="D177" i="1" l="1"/>
  <c r="L177" i="1" s="1"/>
  <c r="N177" i="1" s="1"/>
  <c r="F177" i="1" l="1"/>
  <c r="H177" i="1" s="1"/>
  <c r="A178" i="1" l="1"/>
  <c r="C178" i="1"/>
  <c r="E178" i="1" s="1"/>
  <c r="M178" i="1" s="1"/>
  <c r="B178" i="1"/>
  <c r="D178" i="1" l="1"/>
  <c r="L178" i="1" s="1"/>
  <c r="N178" i="1" s="1"/>
  <c r="F178" i="1" l="1"/>
  <c r="H178" i="1" s="1"/>
  <c r="A179" i="1" l="1"/>
  <c r="C179" i="1"/>
  <c r="E179" i="1" s="1"/>
  <c r="M179" i="1" s="1"/>
  <c r="B179" i="1"/>
  <c r="D179" i="1" l="1"/>
  <c r="L179" i="1" s="1"/>
  <c r="N179" i="1" s="1"/>
  <c r="F179" i="1" l="1"/>
  <c r="H179" i="1" s="1"/>
  <c r="A180" i="1" l="1"/>
  <c r="B180" i="1"/>
  <c r="C180" i="1"/>
  <c r="E180" i="1" s="1"/>
  <c r="M180" i="1" s="1"/>
  <c r="D180" i="1" l="1"/>
  <c r="L180" i="1" s="1"/>
  <c r="N180" i="1" s="1"/>
  <c r="F180" i="1" l="1"/>
  <c r="H180" i="1" s="1"/>
  <c r="A181" i="1" l="1"/>
  <c r="C181" i="1"/>
  <c r="E181" i="1" s="1"/>
  <c r="M181" i="1" s="1"/>
  <c r="B181" i="1"/>
  <c r="D181" i="1" l="1"/>
  <c r="L181" i="1" s="1"/>
  <c r="N181" i="1" s="1"/>
  <c r="F181" i="1" l="1"/>
  <c r="H181" i="1" s="1"/>
  <c r="A182" i="1" l="1"/>
  <c r="C182" i="1"/>
  <c r="E182" i="1" s="1"/>
  <c r="M182" i="1" s="1"/>
  <c r="B182" i="1"/>
  <c r="D182" i="1" l="1"/>
  <c r="L182" i="1" s="1"/>
  <c r="N182" i="1" s="1"/>
  <c r="F182" i="1" l="1"/>
  <c r="H182" i="1" s="1"/>
  <c r="A183" i="1" l="1"/>
  <c r="B183" i="1"/>
  <c r="C183" i="1"/>
  <c r="E183" i="1" s="1"/>
  <c r="M183" i="1" s="1"/>
  <c r="D183" i="1" l="1"/>
  <c r="L183" i="1" s="1"/>
  <c r="N183" i="1" s="1"/>
  <c r="F183" i="1" l="1"/>
  <c r="H183" i="1" s="1"/>
  <c r="A184" i="1" l="1"/>
  <c r="C184" i="1"/>
  <c r="E184" i="1" s="1"/>
  <c r="M184" i="1" s="1"/>
  <c r="B184" i="1"/>
  <c r="D184" i="1" l="1"/>
  <c r="L184" i="1" s="1"/>
  <c r="N184" i="1" s="1"/>
  <c r="F184" i="1" l="1"/>
  <c r="H184" i="1" s="1"/>
  <c r="A185" i="1" l="1"/>
  <c r="B185" i="1"/>
  <c r="C185" i="1"/>
  <c r="E185" i="1" l="1"/>
  <c r="M185" i="1" s="1"/>
  <c r="D185" i="1" l="1"/>
  <c r="L185" i="1" s="1"/>
  <c r="N185" i="1" s="1"/>
  <c r="F185" i="1" l="1"/>
  <c r="H185" i="1" s="1"/>
  <c r="A186" i="1" l="1"/>
  <c r="C186" i="1"/>
  <c r="E186" i="1" s="1"/>
  <c r="D186" i="1" s="1"/>
  <c r="L186" i="1" s="1"/>
  <c r="B186" i="1"/>
  <c r="M186" i="1" l="1"/>
  <c r="F186" i="1"/>
  <c r="H186" i="1" s="1"/>
  <c r="A187" i="1" l="1"/>
  <c r="N186" i="1"/>
  <c r="B187" i="1"/>
  <c r="C187" i="1"/>
  <c r="E187" i="1" s="1"/>
  <c r="M187" i="1" s="1"/>
  <c r="D187" i="1" l="1"/>
  <c r="L187" i="1" s="1"/>
  <c r="N187" i="1" s="1"/>
  <c r="F187" i="1" l="1"/>
  <c r="H187" i="1" s="1"/>
  <c r="A188" i="1" l="1"/>
  <c r="C188" i="1"/>
  <c r="E188" i="1" s="1"/>
  <c r="M188" i="1" s="1"/>
  <c r="B188" i="1"/>
  <c r="D188" i="1" l="1"/>
  <c r="L188" i="1" s="1"/>
  <c r="N188" i="1" s="1"/>
  <c r="F188" i="1" l="1"/>
  <c r="H188" i="1" s="1"/>
  <c r="A189" i="1" l="1"/>
  <c r="B189" i="1"/>
  <c r="C189" i="1"/>
  <c r="E189" i="1" l="1"/>
  <c r="M189" i="1" s="1"/>
  <c r="D189" i="1" l="1"/>
  <c r="L189" i="1" s="1"/>
  <c r="N189" i="1" s="1"/>
  <c r="F189" i="1" l="1"/>
  <c r="H189" i="1" s="1"/>
  <c r="A190" i="1" l="1"/>
  <c r="B190" i="1"/>
  <c r="C190" i="1"/>
  <c r="E190" i="1" s="1"/>
  <c r="M190" i="1" s="1"/>
  <c r="D190" i="1" l="1"/>
  <c r="L190" i="1" s="1"/>
  <c r="N190" i="1" s="1"/>
  <c r="F190" i="1" l="1"/>
  <c r="H190" i="1" s="1"/>
  <c r="A191" i="1" l="1"/>
  <c r="B191" i="1"/>
  <c r="C191" i="1"/>
  <c r="E191" i="1" s="1"/>
  <c r="M191" i="1" s="1"/>
  <c r="D191" i="1" l="1"/>
  <c r="L191" i="1" s="1"/>
  <c r="N191" i="1" s="1"/>
  <c r="F191" i="1" l="1"/>
  <c r="H191" i="1" s="1"/>
  <c r="A192" i="1" l="1"/>
  <c r="B192" i="1"/>
  <c r="C192" i="1"/>
  <c r="E192" i="1" l="1"/>
  <c r="M192" i="1" s="1"/>
  <c r="D192" i="1" l="1"/>
  <c r="L192" i="1" s="1"/>
  <c r="N192" i="1" s="1"/>
  <c r="F192" i="1" l="1"/>
  <c r="H192" i="1" s="1"/>
  <c r="A193" i="1" l="1"/>
  <c r="C193" i="1"/>
  <c r="E193" i="1" s="1"/>
  <c r="D193" i="1" s="1"/>
  <c r="L193" i="1" s="1"/>
  <c r="B193" i="1"/>
  <c r="M193" i="1" l="1"/>
  <c r="F193" i="1"/>
  <c r="H193" i="1" s="1"/>
  <c r="B194" i="1" l="1"/>
  <c r="A194" i="1"/>
  <c r="N193" i="1"/>
  <c r="C194" i="1"/>
  <c r="E194" i="1" s="1"/>
  <c r="M194" i="1" s="1"/>
  <c r="D194" i="1" l="1"/>
  <c r="L194" i="1" s="1"/>
  <c r="N194" i="1" s="1"/>
  <c r="F194" i="1" l="1"/>
  <c r="H194" i="1" s="1"/>
  <c r="B195" i="1" l="1"/>
  <c r="A195" i="1"/>
  <c r="C195" i="1"/>
  <c r="E195" i="1" s="1"/>
  <c r="M195" i="1" s="1"/>
  <c r="D195" i="1" l="1"/>
  <c r="L195" i="1" s="1"/>
  <c r="N195" i="1" s="1"/>
  <c r="F195" i="1" l="1"/>
  <c r="H195" i="1" s="1"/>
  <c r="B196" i="1" l="1"/>
  <c r="A196" i="1"/>
  <c r="C196" i="1"/>
  <c r="E196" i="1" s="1"/>
  <c r="M196" i="1" s="1"/>
  <c r="D196" i="1" l="1"/>
  <c r="L196" i="1" s="1"/>
  <c r="N196" i="1" s="1"/>
  <c r="F196" i="1" l="1"/>
  <c r="H196" i="1" s="1"/>
  <c r="A197" i="1" l="1"/>
  <c r="C197" i="1"/>
  <c r="E197" i="1" s="1"/>
  <c r="D197" i="1" s="1"/>
  <c r="L197" i="1" s="1"/>
  <c r="B197" i="1"/>
  <c r="M197" i="1" l="1"/>
  <c r="F197" i="1"/>
  <c r="H197" i="1" s="1"/>
  <c r="A198" i="1" l="1"/>
  <c r="N197" i="1"/>
  <c r="B198" i="1"/>
  <c r="C198" i="1"/>
  <c r="E198" i="1" l="1"/>
  <c r="M198" i="1" s="1"/>
  <c r="D198" i="1" l="1"/>
  <c r="L198" i="1" s="1"/>
  <c r="N198" i="1" s="1"/>
  <c r="F198" i="1" l="1"/>
  <c r="H198" i="1" s="1"/>
  <c r="A199" i="1" l="1"/>
  <c r="B199" i="1"/>
  <c r="C199" i="1"/>
  <c r="E199" i="1" s="1"/>
  <c r="M199" i="1" s="1"/>
  <c r="D199" i="1" l="1"/>
  <c r="L199" i="1" s="1"/>
  <c r="N199" i="1" s="1"/>
  <c r="F199" i="1" l="1"/>
  <c r="H199" i="1" s="1"/>
  <c r="A200" i="1" l="1"/>
  <c r="B200" i="1"/>
  <c r="C200" i="1"/>
  <c r="E200" i="1" l="1"/>
  <c r="M200" i="1" s="1"/>
  <c r="D200" i="1" l="1"/>
  <c r="L200" i="1" s="1"/>
  <c r="N200" i="1" s="1"/>
  <c r="F200" i="1" l="1"/>
  <c r="H200" i="1" s="1"/>
  <c r="A201" i="1" l="1"/>
  <c r="C201" i="1"/>
  <c r="B201" i="1"/>
  <c r="E201" i="1" l="1"/>
  <c r="M201" i="1" s="1"/>
  <c r="D201" i="1" l="1"/>
  <c r="L201" i="1" s="1"/>
  <c r="N201" i="1" s="1"/>
  <c r="F201" i="1" l="1"/>
  <c r="H201" i="1" s="1"/>
  <c r="A202" i="1" l="1"/>
  <c r="B202" i="1"/>
  <c r="C202" i="1"/>
  <c r="E202" i="1" s="1"/>
  <c r="M202" i="1" s="1"/>
  <c r="D202" i="1" l="1"/>
  <c r="L202" i="1" s="1"/>
  <c r="N202" i="1" s="1"/>
  <c r="F202" i="1" l="1"/>
  <c r="H202" i="1" s="1"/>
  <c r="A203" i="1" l="1"/>
  <c r="B203" i="1"/>
  <c r="C203" i="1"/>
  <c r="E203" i="1" l="1"/>
  <c r="M203" i="1" s="1"/>
  <c r="D203" i="1" l="1"/>
  <c r="L203" i="1" s="1"/>
  <c r="N203" i="1" s="1"/>
  <c r="F203" i="1" l="1"/>
  <c r="H203" i="1" s="1"/>
  <c r="B204" i="1" l="1"/>
  <c r="A204" i="1"/>
  <c r="C204" i="1"/>
  <c r="E204" i="1" s="1"/>
  <c r="M204" i="1" s="1"/>
  <c r="D204" i="1" l="1"/>
  <c r="L204" i="1" s="1"/>
  <c r="N204" i="1" s="1"/>
  <c r="F204" i="1" l="1"/>
  <c r="H204" i="1" s="1"/>
  <c r="B205" i="1" l="1"/>
  <c r="A205" i="1"/>
  <c r="C205" i="1"/>
  <c r="E205" i="1" s="1"/>
  <c r="D205" i="1" s="1"/>
  <c r="L205" i="1" s="1"/>
  <c r="M205" i="1" l="1"/>
  <c r="N205" i="1" s="1"/>
  <c r="F205" i="1"/>
  <c r="H205" i="1" s="1"/>
  <c r="B206" i="1" l="1"/>
  <c r="A206" i="1"/>
  <c r="C206" i="1"/>
  <c r="E206" i="1" s="1"/>
  <c r="M206" i="1" s="1"/>
  <c r="D206" i="1" l="1"/>
  <c r="L206" i="1" s="1"/>
  <c r="N206" i="1" s="1"/>
  <c r="F206" i="1" l="1"/>
  <c r="H206" i="1" s="1"/>
  <c r="B207" i="1" l="1"/>
  <c r="A207" i="1"/>
  <c r="C207" i="1"/>
  <c r="E207" i="1" s="1"/>
  <c r="M207" i="1" s="1"/>
  <c r="D207" i="1" l="1"/>
  <c r="L207" i="1" s="1"/>
  <c r="N207" i="1" s="1"/>
  <c r="F207" i="1" l="1"/>
  <c r="H207" i="1" s="1"/>
  <c r="B208" i="1" l="1"/>
  <c r="A208" i="1"/>
  <c r="C208" i="1"/>
  <c r="E208" i="1" s="1"/>
  <c r="M208" i="1" s="1"/>
  <c r="D208" i="1" l="1"/>
  <c r="L208" i="1" s="1"/>
  <c r="N208" i="1" s="1"/>
  <c r="F208" i="1" l="1"/>
  <c r="H208" i="1" s="1"/>
  <c r="C209" i="1" l="1"/>
  <c r="E209" i="1" s="1"/>
  <c r="M209" i="1" s="1"/>
  <c r="A209" i="1"/>
  <c r="B209" i="1"/>
  <c r="D209" i="1" l="1"/>
  <c r="L209" i="1" s="1"/>
  <c r="N209" i="1" s="1"/>
  <c r="F209" i="1" l="1"/>
  <c r="H209" i="1" s="1"/>
  <c r="A210" i="1" s="1"/>
  <c r="B210" i="1" l="1"/>
  <c r="C210" i="1"/>
  <c r="E210" i="1" s="1"/>
  <c r="M210" i="1" s="1"/>
  <c r="D210" i="1" l="1"/>
  <c r="L210" i="1" s="1"/>
  <c r="N210" i="1" s="1"/>
  <c r="F210" i="1" l="1"/>
  <c r="H210" i="1" s="1"/>
  <c r="A211" i="1" s="1"/>
  <c r="C211" i="1" l="1"/>
  <c r="E211" i="1" s="1"/>
  <c r="M211" i="1" s="1"/>
  <c r="B211" i="1"/>
  <c r="D211" i="1" l="1"/>
  <c r="L211" i="1" s="1"/>
  <c r="N211" i="1" s="1"/>
  <c r="F211" i="1" l="1"/>
  <c r="H211" i="1" s="1"/>
  <c r="A212" i="1" s="1"/>
  <c r="C212" i="1" l="1"/>
  <c r="B212" i="1"/>
  <c r="E212" i="1"/>
  <c r="M212" i="1" s="1"/>
  <c r="D212" i="1" l="1"/>
  <c r="L212" i="1" s="1"/>
  <c r="N212" i="1" s="1"/>
  <c r="F212" i="1" l="1"/>
  <c r="H212" i="1" s="1"/>
  <c r="A213" i="1" l="1"/>
  <c r="C213" i="1"/>
  <c r="E213" i="1" s="1"/>
  <c r="D213" i="1" s="1"/>
  <c r="L213" i="1" s="1"/>
  <c r="B213" i="1"/>
  <c r="M213" i="1" l="1"/>
  <c r="F213" i="1"/>
  <c r="H213" i="1" s="1"/>
  <c r="A214" i="1" l="1"/>
  <c r="N213" i="1"/>
  <c r="B214" i="1"/>
  <c r="C214" i="1"/>
  <c r="E214" i="1" s="1"/>
  <c r="M214" i="1" s="1"/>
  <c r="D214" i="1" l="1"/>
  <c r="L214" i="1" s="1"/>
  <c r="N214" i="1" s="1"/>
  <c r="F214" i="1" l="1"/>
  <c r="H214" i="1" s="1"/>
  <c r="A215" i="1" l="1"/>
  <c r="N9" i="1" s="1"/>
  <c r="B215" i="1"/>
  <c r="C215" i="1"/>
  <c r="E215" i="1" s="1"/>
  <c r="M215" i="1" s="1"/>
  <c r="D215" i="1" l="1"/>
  <c r="L215" i="1" s="1"/>
  <c r="N215" i="1" s="1"/>
  <c r="F215" i="1" l="1"/>
  <c r="H215" i="1" s="1"/>
  <c r="A216" i="1" l="1"/>
  <c r="B216" i="1"/>
  <c r="C216" i="1"/>
  <c r="E216" i="1" l="1"/>
  <c r="M216" i="1" s="1"/>
  <c r="D216" i="1" l="1"/>
  <c r="L216" i="1" s="1"/>
  <c r="N216" i="1" s="1"/>
  <c r="F216" i="1" l="1"/>
  <c r="H216" i="1" s="1"/>
  <c r="A217" i="1" l="1"/>
  <c r="C217" i="1"/>
  <c r="E217" i="1" s="1"/>
  <c r="M217" i="1" s="1"/>
  <c r="B217" i="1"/>
  <c r="D217" i="1" l="1"/>
  <c r="L217" i="1" s="1"/>
  <c r="N217" i="1" s="1"/>
  <c r="F217" i="1" l="1"/>
  <c r="H217" i="1" s="1"/>
  <c r="A218" i="1" l="1"/>
  <c r="C218" i="1"/>
  <c r="B218" i="1"/>
  <c r="E218" i="1" l="1"/>
  <c r="M218" i="1" s="1"/>
  <c r="D218" i="1" l="1"/>
  <c r="L218" i="1" s="1"/>
  <c r="N218" i="1" s="1"/>
  <c r="F218" i="1" l="1"/>
  <c r="H218" i="1" s="1"/>
  <c r="A219" i="1" l="1"/>
  <c r="B219" i="1"/>
  <c r="C219" i="1"/>
  <c r="E219" i="1" s="1"/>
  <c r="M219" i="1" s="1"/>
  <c r="D219" i="1" l="1"/>
  <c r="L219" i="1" s="1"/>
  <c r="N219" i="1" s="1"/>
  <c r="F219" i="1" l="1"/>
  <c r="H219" i="1" s="1"/>
  <c r="A220" i="1" l="1"/>
  <c r="C220" i="1"/>
  <c r="E220" i="1" s="1"/>
  <c r="M220" i="1" s="1"/>
  <c r="B220" i="1"/>
  <c r="D220" i="1" l="1"/>
  <c r="L220" i="1" s="1"/>
  <c r="N220" i="1" s="1"/>
  <c r="F220" i="1" l="1"/>
  <c r="H220" i="1" s="1"/>
  <c r="A221" i="1" l="1"/>
  <c r="B221" i="1"/>
  <c r="C221" i="1"/>
  <c r="E221" i="1" s="1"/>
  <c r="M221" i="1" s="1"/>
  <c r="D221" i="1" l="1"/>
  <c r="L221" i="1" s="1"/>
  <c r="N221" i="1" s="1"/>
  <c r="F221" i="1" l="1"/>
  <c r="H221" i="1" s="1"/>
  <c r="A222" i="1" l="1"/>
  <c r="C222" i="1"/>
  <c r="E222" i="1" s="1"/>
  <c r="M222" i="1" s="1"/>
  <c r="B222" i="1"/>
  <c r="D222" i="1" l="1"/>
  <c r="L222" i="1" s="1"/>
  <c r="N222" i="1" s="1"/>
  <c r="F222" i="1" l="1"/>
  <c r="H222" i="1" s="1"/>
  <c r="A223" i="1" l="1"/>
  <c r="B223" i="1"/>
  <c r="C223" i="1"/>
  <c r="E223" i="1" s="1"/>
  <c r="M223" i="1" s="1"/>
  <c r="D223" i="1" l="1"/>
  <c r="L223" i="1" s="1"/>
  <c r="N223" i="1" s="1"/>
  <c r="F223" i="1" l="1"/>
  <c r="H223" i="1" s="1"/>
  <c r="A224" i="1" l="1"/>
  <c r="B224" i="1"/>
  <c r="C224" i="1"/>
  <c r="E224" i="1" s="1"/>
  <c r="M224" i="1" s="1"/>
  <c r="D224" i="1" l="1"/>
  <c r="L224" i="1" s="1"/>
  <c r="N224" i="1" s="1"/>
  <c r="F224" i="1" l="1"/>
  <c r="H224" i="1" s="1"/>
  <c r="C225" i="1" l="1"/>
  <c r="E225" i="1" s="1"/>
  <c r="M225" i="1" s="1"/>
  <c r="A225" i="1"/>
  <c r="B225" i="1"/>
  <c r="D225" i="1" l="1"/>
  <c r="L225" i="1" s="1"/>
  <c r="N225" i="1" s="1"/>
  <c r="F225" i="1" l="1"/>
  <c r="H225" i="1" s="1"/>
  <c r="A226" i="1" s="1"/>
  <c r="C226" i="1" l="1"/>
  <c r="E226" i="1" s="1"/>
  <c r="M226" i="1" s="1"/>
  <c r="B226" i="1"/>
  <c r="D226" i="1" l="1"/>
  <c r="L226" i="1" s="1"/>
  <c r="N226" i="1" s="1"/>
  <c r="F226" i="1" l="1"/>
  <c r="H226" i="1" s="1"/>
  <c r="A227" i="1" s="1"/>
  <c r="C227" i="1" l="1"/>
  <c r="E227" i="1" s="1"/>
  <c r="M227" i="1" s="1"/>
  <c r="B227" i="1"/>
  <c r="D227" i="1" l="1"/>
  <c r="L227" i="1" s="1"/>
  <c r="N227" i="1" s="1"/>
  <c r="F227" i="1" l="1"/>
  <c r="H227" i="1" s="1"/>
  <c r="A228" i="1" s="1"/>
  <c r="C228" i="1" l="1"/>
  <c r="E228" i="1" s="1"/>
  <c r="M228" i="1" s="1"/>
  <c r="B228" i="1"/>
  <c r="D228" i="1" l="1"/>
  <c r="L228" i="1" s="1"/>
  <c r="N228" i="1" s="1"/>
  <c r="F228" i="1" l="1"/>
  <c r="H228" i="1" s="1"/>
  <c r="B229" i="1" s="1"/>
  <c r="C229" i="1" l="1"/>
  <c r="E229" i="1" s="1"/>
  <c r="D229" i="1" s="1"/>
  <c r="L229" i="1" s="1"/>
  <c r="A229" i="1"/>
  <c r="F229" i="1" l="1"/>
  <c r="H229" i="1" s="1"/>
  <c r="B230" i="1" s="1"/>
  <c r="M229" i="1"/>
  <c r="N229" i="1" s="1"/>
  <c r="A230" i="1" l="1"/>
  <c r="C230" i="1"/>
  <c r="E230" i="1" s="1"/>
  <c r="D230" i="1" s="1"/>
  <c r="L230" i="1" s="1"/>
  <c r="M230" i="1" l="1"/>
  <c r="F230" i="1"/>
  <c r="H230" i="1" s="1"/>
  <c r="A231" i="1" s="1"/>
  <c r="N230" i="1"/>
  <c r="B231" i="1" l="1"/>
  <c r="C231" i="1"/>
  <c r="E231" i="1" s="1"/>
  <c r="M231" i="1" s="1"/>
  <c r="D231" i="1" l="1"/>
  <c r="L231" i="1" s="1"/>
  <c r="N231" i="1" s="1"/>
  <c r="F231" i="1" l="1"/>
  <c r="H231" i="1" s="1"/>
  <c r="B232" i="1" s="1"/>
  <c r="A232" i="1" l="1"/>
  <c r="C232" i="1"/>
  <c r="E232" i="1" s="1"/>
  <c r="M232" i="1" s="1"/>
  <c r="D232" i="1" l="1"/>
  <c r="L232" i="1" s="1"/>
  <c r="N232" i="1" s="1"/>
  <c r="F232" i="1" l="1"/>
  <c r="H232" i="1" s="1"/>
  <c r="A233" i="1" s="1"/>
  <c r="B233" i="1" l="1"/>
  <c r="C233" i="1"/>
  <c r="E233" i="1" s="1"/>
  <c r="M233" i="1" s="1"/>
  <c r="D233" i="1" l="1"/>
  <c r="L233" i="1" s="1"/>
  <c r="N233" i="1" s="1"/>
  <c r="F233" i="1" l="1"/>
  <c r="H233" i="1" s="1"/>
  <c r="A234" i="1" l="1"/>
  <c r="B234" i="1"/>
  <c r="C234" i="1"/>
  <c r="E234" i="1" s="1"/>
  <c r="M234" i="1" s="1"/>
  <c r="D234" i="1" l="1"/>
  <c r="L234" i="1" s="1"/>
  <c r="N234" i="1" s="1"/>
  <c r="F234" i="1" l="1"/>
  <c r="H234" i="1" s="1"/>
  <c r="B235" i="1" l="1"/>
  <c r="A235" i="1"/>
  <c r="C235" i="1"/>
  <c r="E235" i="1" s="1"/>
  <c r="M235" i="1" s="1"/>
  <c r="D235" i="1" l="1"/>
  <c r="L235" i="1" s="1"/>
  <c r="N235" i="1" s="1"/>
  <c r="F235" i="1" l="1"/>
  <c r="H235" i="1" s="1"/>
  <c r="A236" i="1" l="1"/>
  <c r="B236" i="1"/>
  <c r="C236" i="1"/>
  <c r="E236" i="1" s="1"/>
  <c r="M236" i="1" s="1"/>
  <c r="D236" i="1" l="1"/>
  <c r="L236" i="1" s="1"/>
  <c r="N236" i="1" s="1"/>
  <c r="F236" i="1" l="1"/>
  <c r="H236" i="1" s="1"/>
  <c r="A237" i="1" l="1"/>
  <c r="B237" i="1"/>
  <c r="C237" i="1"/>
  <c r="E237" i="1" s="1"/>
  <c r="M237" i="1" s="1"/>
  <c r="D237" i="1" l="1"/>
  <c r="L237" i="1" s="1"/>
  <c r="N237" i="1" s="1"/>
  <c r="F237" i="1" l="1"/>
  <c r="H237" i="1" s="1"/>
  <c r="A238" i="1" l="1"/>
  <c r="B238" i="1"/>
  <c r="C238" i="1"/>
  <c r="E238" i="1" s="1"/>
  <c r="M238" i="1" s="1"/>
  <c r="D238" i="1" l="1"/>
  <c r="L238" i="1" s="1"/>
  <c r="N238" i="1" s="1"/>
  <c r="F238" i="1" l="1"/>
  <c r="H238" i="1" s="1"/>
  <c r="C239" i="1" l="1"/>
  <c r="E239" i="1" s="1"/>
  <c r="M239" i="1" s="1"/>
  <c r="A239" i="1"/>
  <c r="B239" i="1"/>
  <c r="D239" i="1" l="1"/>
  <c r="F239" i="1" l="1"/>
  <c r="H239" i="1" s="1"/>
  <c r="L239" i="1"/>
  <c r="N239" i="1" s="1"/>
  <c r="A240" i="1" l="1"/>
  <c r="B240" i="1"/>
  <c r="C240" i="1"/>
  <c r="E240" i="1" s="1"/>
  <c r="M240" i="1" s="1"/>
  <c r="D240" i="1" l="1"/>
  <c r="L240" i="1" l="1"/>
  <c r="N240" i="1" s="1"/>
  <c r="F240" i="1"/>
  <c r="H240" i="1" s="1"/>
  <c r="A241" i="1" l="1"/>
  <c r="C241" i="1"/>
  <c r="B241" i="1"/>
  <c r="E241" i="1" l="1"/>
  <c r="M241" i="1" s="1"/>
  <c r="D241" i="1" l="1"/>
  <c r="L241" i="1" s="1"/>
  <c r="N241" i="1" s="1"/>
  <c r="F241" i="1" l="1"/>
  <c r="H241" i="1" s="1"/>
  <c r="A242" i="1" s="1"/>
  <c r="C242" i="1" l="1"/>
  <c r="B242" i="1"/>
  <c r="E242" i="1"/>
  <c r="M242" i="1" s="1"/>
  <c r="D242" i="1" l="1"/>
  <c r="F242" i="1" l="1"/>
  <c r="H242" i="1" s="1"/>
  <c r="L242" i="1"/>
  <c r="N242" i="1" s="1"/>
  <c r="A243" i="1" l="1"/>
  <c r="C243" i="1"/>
  <c r="E243" i="1" s="1"/>
  <c r="D243" i="1" s="1"/>
  <c r="B243" i="1"/>
  <c r="F243" i="1" l="1"/>
  <c r="H243" i="1" s="1"/>
  <c r="A244" i="1" s="1"/>
  <c r="L243" i="1"/>
  <c r="M243" i="1"/>
  <c r="N243" i="1" l="1"/>
  <c r="C244" i="1"/>
  <c r="E244" i="1" s="1"/>
  <c r="M244" i="1" s="1"/>
  <c r="B244" i="1"/>
  <c r="D244" i="1" l="1"/>
  <c r="L244" i="1" l="1"/>
  <c r="N244" i="1" s="1"/>
  <c r="F244" i="1"/>
  <c r="H244" i="1" s="1"/>
  <c r="C245" i="1" l="1"/>
  <c r="E245" i="1" s="1"/>
  <c r="D245" i="1" s="1"/>
  <c r="F245" i="1" s="1"/>
  <c r="H245" i="1" s="1"/>
  <c r="A245" i="1"/>
  <c r="B245" i="1"/>
  <c r="M245" i="1" l="1"/>
  <c r="B246" i="1"/>
  <c r="C246" i="1"/>
  <c r="E246" i="1" s="1"/>
  <c r="D246" i="1" s="1"/>
  <c r="A246" i="1"/>
  <c r="L245" i="1"/>
  <c r="L246" i="1" l="1"/>
  <c r="N245" i="1"/>
  <c r="M246" i="1"/>
  <c r="N246" i="1" s="1"/>
  <c r="F246" i="1"/>
  <c r="H246" i="1" s="1"/>
  <c r="A247" i="1" l="1"/>
  <c r="B247" i="1"/>
  <c r="C247" i="1"/>
  <c r="E247" i="1" s="1"/>
  <c r="M247" i="1" s="1"/>
  <c r="D247" i="1" l="1"/>
  <c r="L247" i="1" s="1"/>
  <c r="N247" i="1" s="1"/>
  <c r="F247" i="1" l="1"/>
  <c r="H247" i="1" s="1"/>
  <c r="A248" i="1" l="1"/>
  <c r="B248" i="1"/>
  <c r="C248" i="1"/>
  <c r="E248" i="1" s="1"/>
  <c r="M248" i="1" s="1"/>
  <c r="D248" i="1" l="1"/>
  <c r="L248" i="1" s="1"/>
  <c r="N248" i="1" s="1"/>
  <c r="F248" i="1" l="1"/>
  <c r="H248" i="1" s="1"/>
  <c r="A249" i="1" l="1"/>
  <c r="C249" i="1"/>
  <c r="E249" i="1" s="1"/>
  <c r="M249" i="1" s="1"/>
  <c r="B249" i="1"/>
  <c r="D249" i="1" l="1"/>
  <c r="L249" i="1" s="1"/>
  <c r="N249" i="1" s="1"/>
  <c r="F249" i="1" l="1"/>
  <c r="H249" i="1" s="1"/>
  <c r="A250" i="1" l="1"/>
  <c r="C250" i="1"/>
  <c r="E250" i="1" s="1"/>
  <c r="M250" i="1" s="1"/>
  <c r="B250" i="1"/>
  <c r="D250" i="1" l="1"/>
  <c r="L250" i="1" s="1"/>
  <c r="N250" i="1" s="1"/>
  <c r="F250" i="1" l="1"/>
  <c r="H250" i="1" s="1"/>
  <c r="A251" i="1" l="1"/>
  <c r="B251" i="1"/>
  <c r="C251" i="1"/>
  <c r="E251" i="1" s="1"/>
  <c r="M251" i="1" s="1"/>
  <c r="D251" i="1" l="1"/>
  <c r="L251" i="1" s="1"/>
  <c r="N251" i="1" s="1"/>
  <c r="F251" i="1" l="1"/>
  <c r="H251" i="1" s="1"/>
  <c r="A252" i="1" l="1"/>
  <c r="B252" i="1"/>
  <c r="C252" i="1"/>
  <c r="E252" i="1" s="1"/>
  <c r="M252" i="1" s="1"/>
  <c r="D252" i="1" l="1"/>
  <c r="L252" i="1" s="1"/>
  <c r="N252" i="1" s="1"/>
  <c r="F252" i="1" l="1"/>
  <c r="H252" i="1" s="1"/>
  <c r="A253" i="1" l="1"/>
  <c r="C253" i="1"/>
  <c r="E253" i="1" s="1"/>
  <c r="M253" i="1" s="1"/>
  <c r="B253" i="1"/>
  <c r="D253" i="1" l="1"/>
  <c r="L253" i="1" s="1"/>
  <c r="N253" i="1" s="1"/>
  <c r="F253" i="1" l="1"/>
  <c r="H253" i="1" s="1"/>
  <c r="C254" i="1" l="1"/>
  <c r="E254" i="1" s="1"/>
  <c r="M254" i="1" s="1"/>
  <c r="A254" i="1"/>
  <c r="B254" i="1"/>
  <c r="D254" i="1" l="1"/>
  <c r="L254" i="1" s="1"/>
  <c r="N254" i="1" s="1"/>
  <c r="F254" i="1" l="1"/>
  <c r="H254" i="1" s="1"/>
  <c r="B255" i="1" s="1"/>
  <c r="C255" i="1" l="1"/>
  <c r="E255" i="1" s="1"/>
  <c r="M255" i="1" s="1"/>
  <c r="A255" i="1"/>
  <c r="D255" i="1" l="1"/>
  <c r="L255" i="1" s="1"/>
  <c r="N255" i="1" s="1"/>
  <c r="F255" i="1" l="1"/>
  <c r="H255" i="1" s="1"/>
  <c r="B256" i="1" s="1"/>
  <c r="C256" i="1" l="1"/>
  <c r="E256" i="1" s="1"/>
  <c r="M256" i="1" s="1"/>
  <c r="A256" i="1"/>
  <c r="D256" i="1" l="1"/>
  <c r="L256" i="1" s="1"/>
  <c r="N256" i="1" s="1"/>
  <c r="F256" i="1" l="1"/>
  <c r="H256" i="1" s="1"/>
  <c r="C257" i="1" s="1"/>
  <c r="A257" i="1" l="1"/>
  <c r="E257" i="1"/>
  <c r="M257" i="1" s="1"/>
  <c r="B257" i="1"/>
  <c r="D257" i="1" l="1"/>
  <c r="L257" i="1" s="1"/>
  <c r="N257" i="1" s="1"/>
  <c r="F257" i="1" l="1"/>
  <c r="H257" i="1" s="1"/>
  <c r="A258" i="1" s="1"/>
  <c r="B258" i="1" l="1"/>
  <c r="C258" i="1"/>
  <c r="E258" i="1" s="1"/>
  <c r="M258" i="1" s="1"/>
  <c r="D258" i="1" l="1"/>
  <c r="L258" i="1" s="1"/>
  <c r="N258" i="1" s="1"/>
  <c r="F258" i="1" l="1"/>
  <c r="H258" i="1" s="1"/>
  <c r="A259" i="1" s="1"/>
  <c r="B259" i="1" l="1"/>
  <c r="C259" i="1"/>
  <c r="E259" i="1" s="1"/>
  <c r="M259" i="1" s="1"/>
  <c r="D259" i="1" l="1"/>
  <c r="L259" i="1" s="1"/>
  <c r="N259" i="1" s="1"/>
  <c r="F259" i="1" l="1"/>
  <c r="H259" i="1" s="1"/>
  <c r="A260" i="1" s="1"/>
  <c r="B260" i="1" l="1"/>
  <c r="C260" i="1"/>
  <c r="E260" i="1" s="1"/>
  <c r="M260" i="1" s="1"/>
  <c r="D260" i="1" l="1"/>
  <c r="L260" i="1" s="1"/>
  <c r="N260" i="1" s="1"/>
  <c r="F260" i="1" l="1"/>
  <c r="H260" i="1" s="1"/>
  <c r="A261" i="1" s="1"/>
  <c r="B261" i="1" l="1"/>
  <c r="C261" i="1"/>
  <c r="E261" i="1" s="1"/>
  <c r="M261" i="1" s="1"/>
  <c r="D261" i="1" l="1"/>
  <c r="L261" i="1" s="1"/>
  <c r="N261" i="1" s="1"/>
  <c r="F261" i="1" l="1"/>
  <c r="H261" i="1" s="1"/>
  <c r="A262" i="1" s="1"/>
  <c r="B262" i="1" l="1"/>
  <c r="C262" i="1"/>
  <c r="E262" i="1" s="1"/>
  <c r="D262" i="1" s="1"/>
  <c r="L262" i="1" s="1"/>
  <c r="F262" i="1" l="1"/>
  <c r="H262" i="1" s="1"/>
  <c r="A263" i="1" s="1"/>
  <c r="M262" i="1"/>
  <c r="N262" i="1" s="1"/>
  <c r="C263" i="1" l="1"/>
  <c r="E263" i="1" s="1"/>
  <c r="M263" i="1" s="1"/>
  <c r="B263" i="1"/>
  <c r="D263" i="1" l="1"/>
  <c r="L263" i="1" s="1"/>
  <c r="N263" i="1" s="1"/>
  <c r="F263" i="1" l="1"/>
  <c r="H263" i="1" s="1"/>
  <c r="C264" i="1" s="1"/>
  <c r="E264" i="1" s="1"/>
  <c r="M264" i="1" s="1"/>
  <c r="B264" i="1" l="1"/>
  <c r="A264" i="1"/>
  <c r="D264" i="1"/>
  <c r="L264" i="1" s="1"/>
  <c r="N264" i="1" s="1"/>
  <c r="F264" i="1" l="1"/>
  <c r="H264" i="1" s="1"/>
  <c r="A265" i="1" s="1"/>
  <c r="C265" i="1" l="1"/>
  <c r="E265" i="1" s="1"/>
  <c r="M265" i="1" s="1"/>
  <c r="B265" i="1"/>
  <c r="D265" i="1" l="1"/>
  <c r="L265" i="1" s="1"/>
  <c r="N265" i="1" s="1"/>
  <c r="F265" i="1" l="1"/>
  <c r="H265" i="1" s="1"/>
  <c r="A266" i="1" s="1"/>
  <c r="B266" i="1" l="1"/>
  <c r="C266" i="1"/>
  <c r="E266" i="1" s="1"/>
  <c r="M266" i="1" s="1"/>
  <c r="D266" i="1" l="1"/>
  <c r="L266" i="1" s="1"/>
  <c r="N266" i="1" s="1"/>
  <c r="F266" i="1" l="1"/>
  <c r="H266" i="1" s="1"/>
  <c r="A267" i="1" s="1"/>
  <c r="C267" i="1" l="1"/>
  <c r="E267" i="1" s="1"/>
  <c r="M267" i="1" s="1"/>
  <c r="B267" i="1"/>
  <c r="D267" i="1" l="1"/>
  <c r="L267" i="1" s="1"/>
  <c r="N267" i="1" s="1"/>
  <c r="F267" i="1" l="1"/>
  <c r="H267" i="1" s="1"/>
  <c r="C268" i="1" s="1"/>
  <c r="E268" i="1" s="1"/>
  <c r="M268" i="1" s="1"/>
  <c r="B268" i="1" l="1"/>
  <c r="A268" i="1"/>
  <c r="D268" i="1"/>
  <c r="L268" i="1" s="1"/>
  <c r="N268" i="1" s="1"/>
  <c r="F268" i="1" l="1"/>
  <c r="H268" i="1" s="1"/>
  <c r="B269" i="1" s="1"/>
  <c r="C269" i="1" l="1"/>
  <c r="E269" i="1" s="1"/>
  <c r="M269" i="1" s="1"/>
  <c r="A269" i="1"/>
  <c r="D269" i="1" l="1"/>
  <c r="L269" i="1" s="1"/>
  <c r="N269" i="1" s="1"/>
  <c r="F269" i="1" l="1"/>
  <c r="H269" i="1" s="1"/>
  <c r="C270" i="1" s="1"/>
  <c r="E270" i="1" l="1"/>
  <c r="D270" i="1" s="1"/>
  <c r="L270" i="1" s="1"/>
  <c r="B270" i="1"/>
  <c r="A270" i="1"/>
  <c r="F270" i="1" l="1"/>
  <c r="H270" i="1" s="1"/>
  <c r="B271" i="1" s="1"/>
  <c r="M270" i="1"/>
  <c r="N270" i="1" s="1"/>
  <c r="A271" i="1" l="1"/>
  <c r="C271" i="1"/>
  <c r="E271" i="1" s="1"/>
  <c r="M271" i="1" s="1"/>
  <c r="D271" i="1" l="1"/>
  <c r="L271" i="1" s="1"/>
  <c r="N271" i="1" s="1"/>
  <c r="F271" i="1" l="1"/>
  <c r="H271" i="1" s="1"/>
  <c r="C272" i="1" s="1"/>
  <c r="E272" i="1" s="1"/>
  <c r="M272" i="1" s="1"/>
  <c r="B272" i="1" l="1"/>
  <c r="A272" i="1"/>
  <c r="D272" i="1"/>
  <c r="L272" i="1" s="1"/>
  <c r="N272" i="1" s="1"/>
  <c r="F272" i="1" l="1"/>
  <c r="H272" i="1" s="1"/>
  <c r="C273" i="1" l="1"/>
  <c r="E273" i="1" s="1"/>
  <c r="D273" i="1" s="1"/>
  <c r="L273" i="1" s="1"/>
  <c r="A273" i="1"/>
  <c r="B273" i="1"/>
  <c r="F273" i="1" l="1"/>
  <c r="H273" i="1" s="1"/>
  <c r="B274" i="1" s="1"/>
  <c r="M273" i="1"/>
  <c r="C274" i="1" l="1"/>
  <c r="E274" i="1" s="1"/>
  <c r="M274" i="1" s="1"/>
  <c r="A274" i="1"/>
  <c r="N273" i="1"/>
  <c r="D274" i="1" l="1"/>
  <c r="L274" i="1" s="1"/>
  <c r="N274" i="1" s="1"/>
  <c r="F274" i="1" l="1"/>
  <c r="H274" i="1" s="1"/>
  <c r="A275" i="1" s="1"/>
  <c r="C275" i="1" l="1"/>
  <c r="E275" i="1" s="1"/>
  <c r="M275" i="1" s="1"/>
  <c r="B275" i="1"/>
  <c r="D275" i="1" l="1"/>
  <c r="L275" i="1" s="1"/>
  <c r="N275" i="1" s="1"/>
  <c r="F275" i="1" l="1"/>
  <c r="H275" i="1" s="1"/>
  <c r="A276" i="1" s="1"/>
  <c r="B276" i="1" l="1"/>
  <c r="C276" i="1"/>
  <c r="E276" i="1" s="1"/>
  <c r="M276" i="1" s="1"/>
  <c r="D276" i="1" l="1"/>
  <c r="L276" i="1" s="1"/>
  <c r="N276" i="1" s="1"/>
  <c r="F276" i="1" l="1"/>
  <c r="H276" i="1" s="1"/>
  <c r="C277" i="1" l="1"/>
  <c r="A277" i="1"/>
  <c r="E277" i="1"/>
  <c r="D277" i="1" s="1"/>
  <c r="F277" i="1" s="1"/>
  <c r="H277" i="1" s="1"/>
  <c r="B277" i="1"/>
  <c r="A278" i="1" l="1"/>
  <c r="L277" i="1"/>
  <c r="C278" i="1"/>
  <c r="E278" i="1" s="1"/>
  <c r="M277" i="1"/>
  <c r="B278" i="1"/>
  <c r="M278" i="1" l="1"/>
  <c r="N277" i="1"/>
  <c r="D278" i="1"/>
  <c r="L278" i="1" s="1"/>
  <c r="N278" i="1" s="1"/>
  <c r="F278" i="1" l="1"/>
  <c r="H278" i="1" s="1"/>
  <c r="A279" i="1" l="1"/>
  <c r="B279" i="1"/>
  <c r="C279" i="1"/>
  <c r="E279" i="1" s="1"/>
  <c r="M279" i="1" s="1"/>
  <c r="D279" i="1" l="1"/>
  <c r="L279" i="1" s="1"/>
  <c r="N279" i="1" s="1"/>
  <c r="F279" i="1" l="1"/>
  <c r="H279" i="1" s="1"/>
  <c r="A280" i="1" l="1"/>
  <c r="B280" i="1"/>
  <c r="C280" i="1"/>
  <c r="E280" i="1" l="1"/>
  <c r="M280" i="1" s="1"/>
  <c r="D280" i="1" l="1"/>
  <c r="L280" i="1" s="1"/>
  <c r="N280" i="1" s="1"/>
  <c r="F280" i="1" l="1"/>
  <c r="H280" i="1" s="1"/>
  <c r="A281" i="1" l="1"/>
  <c r="C281" i="1"/>
  <c r="E281" i="1" s="1"/>
  <c r="M281" i="1" s="1"/>
  <c r="B281" i="1"/>
  <c r="D281" i="1" l="1"/>
  <c r="F281" i="1" l="1"/>
  <c r="H281" i="1" s="1"/>
  <c r="C282" i="1" s="1"/>
  <c r="E282" i="1" s="1"/>
  <c r="L281" i="1"/>
  <c r="N281" i="1" s="1"/>
  <c r="B282" i="1" l="1"/>
  <c r="M282" i="1"/>
  <c r="A282" i="1"/>
  <c r="D282" i="1"/>
  <c r="L282" i="1" s="1"/>
  <c r="N282" i="1" s="1"/>
  <c r="F282" i="1" l="1"/>
  <c r="H282" i="1" s="1"/>
  <c r="A283" i="1" l="1"/>
  <c r="B283" i="1"/>
  <c r="C283" i="1"/>
  <c r="E283" i="1" s="1"/>
  <c r="M283" i="1" s="1"/>
  <c r="D283" i="1" l="1"/>
  <c r="L283" i="1" s="1"/>
  <c r="N283" i="1" s="1"/>
  <c r="F283" i="1" l="1"/>
  <c r="H283" i="1" s="1"/>
  <c r="A284" i="1" l="1"/>
  <c r="B284" i="1"/>
  <c r="C284" i="1"/>
  <c r="E284" i="1" l="1"/>
  <c r="M284" i="1" s="1"/>
  <c r="D284" i="1" l="1"/>
  <c r="L284" i="1" s="1"/>
  <c r="N284" i="1" s="1"/>
  <c r="F284" i="1" l="1"/>
  <c r="H284" i="1" s="1"/>
  <c r="A285" i="1" l="1"/>
  <c r="C285" i="1"/>
  <c r="E285" i="1" s="1"/>
  <c r="D285" i="1" s="1"/>
  <c r="L285" i="1" s="1"/>
  <c r="B285" i="1"/>
  <c r="M285" i="1" l="1"/>
  <c r="F285" i="1"/>
  <c r="H285" i="1" s="1"/>
  <c r="A286" i="1" s="1"/>
  <c r="N285" i="1" l="1"/>
  <c r="B286" i="1"/>
  <c r="C286" i="1"/>
  <c r="E286" i="1" l="1"/>
  <c r="M286" i="1" s="1"/>
  <c r="D286" i="1" l="1"/>
  <c r="L286" i="1" s="1"/>
  <c r="N286" i="1" s="1"/>
  <c r="F286" i="1" l="1"/>
  <c r="H286" i="1" s="1"/>
  <c r="A287" i="1" l="1"/>
  <c r="B287" i="1"/>
  <c r="C287" i="1"/>
  <c r="E287" i="1" s="1"/>
  <c r="M287" i="1" s="1"/>
  <c r="D287" i="1" l="1"/>
  <c r="L287" i="1" s="1"/>
  <c r="N287" i="1" s="1"/>
  <c r="F287" i="1" l="1"/>
  <c r="H287" i="1" s="1"/>
  <c r="A288" i="1" l="1"/>
  <c r="B288" i="1"/>
  <c r="C288" i="1"/>
  <c r="E288" i="1" l="1"/>
  <c r="M288" i="1" s="1"/>
  <c r="D288" i="1" l="1"/>
  <c r="L288" i="1" s="1"/>
  <c r="N288" i="1" s="1"/>
  <c r="F288" i="1" l="1"/>
  <c r="H288" i="1" s="1"/>
  <c r="A289" i="1" l="1"/>
  <c r="C289" i="1"/>
  <c r="E289" i="1" s="1"/>
  <c r="M289" i="1" s="1"/>
  <c r="B289" i="1"/>
  <c r="D289" i="1" l="1"/>
  <c r="L289" i="1" s="1"/>
  <c r="N289" i="1" s="1"/>
  <c r="F289" i="1" l="1"/>
  <c r="H289" i="1" s="1"/>
  <c r="A290" i="1" l="1"/>
  <c r="B290" i="1"/>
  <c r="C290" i="1"/>
  <c r="E290" i="1" s="1"/>
  <c r="M290" i="1" s="1"/>
  <c r="D290" i="1" l="1"/>
  <c r="L290" i="1" s="1"/>
  <c r="N290" i="1" s="1"/>
  <c r="F290" i="1" l="1"/>
  <c r="H290" i="1" s="1"/>
  <c r="A291" i="1" l="1"/>
  <c r="C291" i="1"/>
  <c r="E291" i="1" s="1"/>
  <c r="M291" i="1" s="1"/>
  <c r="B291" i="1"/>
  <c r="D291" i="1" l="1"/>
  <c r="L291" i="1" s="1"/>
  <c r="N291" i="1" s="1"/>
  <c r="F291" i="1" l="1"/>
  <c r="H291" i="1" s="1"/>
  <c r="A292" i="1" l="1"/>
  <c r="B292" i="1"/>
  <c r="C292" i="1"/>
  <c r="E292" i="1" l="1"/>
  <c r="M292" i="1" s="1"/>
  <c r="D292" i="1" l="1"/>
  <c r="L292" i="1" s="1"/>
  <c r="N292" i="1" s="1"/>
  <c r="F292" i="1" l="1"/>
  <c r="H292" i="1" s="1"/>
  <c r="A293" i="1" l="1"/>
  <c r="B293" i="1"/>
  <c r="C293" i="1"/>
  <c r="E293" i="1" s="1"/>
  <c r="M293" i="1" s="1"/>
  <c r="D293" i="1" l="1"/>
  <c r="L293" i="1" s="1"/>
  <c r="N293" i="1" s="1"/>
  <c r="F293" i="1" l="1"/>
  <c r="H293" i="1" s="1"/>
  <c r="A294" i="1" l="1"/>
  <c r="B294" i="1"/>
  <c r="C294" i="1"/>
  <c r="E294" i="1" s="1"/>
  <c r="M294" i="1" s="1"/>
  <c r="D294" i="1" l="1"/>
  <c r="L294" i="1" s="1"/>
  <c r="N294" i="1" s="1"/>
  <c r="F294" i="1" l="1"/>
  <c r="H294" i="1" s="1"/>
  <c r="A295" i="1" l="1"/>
  <c r="B295" i="1"/>
  <c r="C295" i="1"/>
  <c r="E295" i="1" s="1"/>
  <c r="M295" i="1" s="1"/>
  <c r="D295" i="1" l="1"/>
  <c r="L295" i="1" s="1"/>
  <c r="N295" i="1" s="1"/>
  <c r="F295" i="1" l="1"/>
  <c r="H295" i="1" s="1"/>
  <c r="A296" i="1" l="1"/>
  <c r="B296" i="1"/>
  <c r="C296" i="1"/>
  <c r="E296" i="1" s="1"/>
  <c r="M296" i="1" s="1"/>
  <c r="D296" i="1" l="1"/>
  <c r="L296" i="1" s="1"/>
  <c r="N296" i="1" s="1"/>
  <c r="F296" i="1" l="1"/>
  <c r="H296" i="1" s="1"/>
  <c r="A297" i="1" l="1"/>
  <c r="B297" i="1"/>
  <c r="C297" i="1"/>
  <c r="E297" i="1" s="1"/>
  <c r="D297" i="1" s="1"/>
  <c r="L297" i="1" s="1"/>
  <c r="M297" i="1" l="1"/>
  <c r="F297" i="1"/>
  <c r="H297" i="1" s="1"/>
  <c r="A298" i="1" l="1"/>
  <c r="N297" i="1"/>
  <c r="B298" i="1"/>
  <c r="C298" i="1"/>
  <c r="E298" i="1" l="1"/>
  <c r="M298" i="1" s="1"/>
  <c r="D298" i="1" l="1"/>
  <c r="L298" i="1" s="1"/>
  <c r="N298" i="1" s="1"/>
  <c r="F298" i="1" l="1"/>
  <c r="H298" i="1" s="1"/>
  <c r="A299" i="1" l="1"/>
  <c r="B299" i="1"/>
  <c r="C299" i="1"/>
  <c r="E299" i="1" s="1"/>
  <c r="M299" i="1" s="1"/>
  <c r="D299" i="1" l="1"/>
  <c r="L299" i="1" s="1"/>
  <c r="N299" i="1" s="1"/>
  <c r="F299" i="1" l="1"/>
  <c r="H299" i="1" s="1"/>
  <c r="A300" i="1" l="1"/>
  <c r="B300" i="1"/>
  <c r="C300" i="1"/>
  <c r="E300" i="1" s="1"/>
  <c r="M300" i="1" s="1"/>
  <c r="D300" i="1" l="1"/>
  <c r="L300" i="1" s="1"/>
  <c r="N300" i="1" s="1"/>
  <c r="F300" i="1" l="1"/>
  <c r="H300" i="1" s="1"/>
  <c r="A301" i="1" l="1"/>
  <c r="C301" i="1"/>
  <c r="E301" i="1" s="1"/>
  <c r="D301" i="1" s="1"/>
  <c r="F301" i="1" s="1"/>
  <c r="H301" i="1" s="1"/>
  <c r="B301" i="1"/>
  <c r="M301" i="1" l="1"/>
  <c r="A302" i="1"/>
  <c r="L301" i="1"/>
  <c r="N301" i="1" s="1"/>
  <c r="C302" i="1"/>
  <c r="E302" i="1" s="1"/>
  <c r="B302" i="1"/>
  <c r="M302" i="1" l="1"/>
  <c r="D302" i="1"/>
  <c r="L302" i="1" s="1"/>
  <c r="N302" i="1" s="1"/>
  <c r="F302" i="1" l="1"/>
  <c r="H302" i="1" s="1"/>
  <c r="B303" i="1" l="1"/>
  <c r="A303" i="1"/>
  <c r="C303" i="1"/>
  <c r="E303" i="1" s="1"/>
  <c r="M303" i="1" s="1"/>
  <c r="D303" i="1" l="1"/>
  <c r="L303" i="1" s="1"/>
  <c r="N303" i="1" s="1"/>
  <c r="F303" i="1" l="1"/>
  <c r="H303" i="1" s="1"/>
  <c r="B304" i="1" l="1"/>
  <c r="A304" i="1"/>
  <c r="C304" i="1"/>
  <c r="E304" i="1" s="1"/>
  <c r="M304" i="1" s="1"/>
  <c r="D304" i="1" l="1"/>
  <c r="L304" i="1" s="1"/>
  <c r="N304" i="1" s="1"/>
  <c r="F304" i="1" l="1"/>
  <c r="H304" i="1" s="1"/>
  <c r="C305" i="1" l="1"/>
  <c r="E305" i="1" s="1"/>
  <c r="M305" i="1" s="1"/>
  <c r="A305" i="1"/>
  <c r="B305" i="1"/>
  <c r="D305" i="1" l="1"/>
  <c r="L305" i="1" s="1"/>
  <c r="N305" i="1" s="1"/>
  <c r="F305" i="1" l="1"/>
  <c r="H305" i="1" s="1"/>
  <c r="B306" i="1" l="1"/>
  <c r="A306" i="1"/>
  <c r="C306" i="1"/>
  <c r="E306" i="1" s="1"/>
  <c r="M306" i="1" s="1"/>
  <c r="D306" i="1" l="1"/>
  <c r="L306" i="1" s="1"/>
  <c r="N306" i="1" s="1"/>
  <c r="F306" i="1" l="1"/>
  <c r="H306" i="1" s="1"/>
  <c r="A307" i="1" l="1"/>
  <c r="B307" i="1"/>
  <c r="C307" i="1"/>
  <c r="E307" i="1" l="1"/>
  <c r="M307" i="1" s="1"/>
  <c r="D307" i="1" l="1"/>
  <c r="F307" i="1" l="1"/>
  <c r="H307" i="1" s="1"/>
  <c r="B308" i="1" s="1"/>
  <c r="L307" i="1"/>
  <c r="N307" i="1" s="1"/>
  <c r="C308" i="1" l="1"/>
  <c r="E308" i="1" s="1"/>
  <c r="M308" i="1" s="1"/>
  <c r="A308" i="1"/>
  <c r="D308" i="1" l="1"/>
  <c r="L308" i="1" s="1"/>
  <c r="N308" i="1" s="1"/>
  <c r="F308" i="1" l="1"/>
  <c r="H308" i="1" s="1"/>
  <c r="A309" i="1" s="1"/>
  <c r="C309" i="1" l="1"/>
  <c r="E309" i="1" s="1"/>
  <c r="D309" i="1" s="1"/>
  <c r="F309" i="1" s="1"/>
  <c r="H309" i="1" s="1"/>
  <c r="C310" i="1" s="1"/>
  <c r="E310" i="1" s="1"/>
  <c r="B309" i="1"/>
  <c r="B310" i="1" l="1"/>
  <c r="L309" i="1"/>
  <c r="A310" i="1"/>
  <c r="M309" i="1"/>
  <c r="M310" i="1" s="1"/>
  <c r="D310" i="1"/>
  <c r="L310" i="1" s="1"/>
  <c r="N310" i="1" l="1"/>
  <c r="N309" i="1"/>
  <c r="F310" i="1"/>
  <c r="H310" i="1" s="1"/>
  <c r="A311" i="1" l="1"/>
  <c r="C311" i="1"/>
  <c r="E311" i="1" s="1"/>
  <c r="M311" i="1" s="1"/>
  <c r="B311" i="1"/>
  <c r="D311" i="1" l="1"/>
  <c r="L311" i="1" s="1"/>
  <c r="N311" i="1" s="1"/>
  <c r="F311" i="1" l="1"/>
  <c r="H311" i="1" s="1"/>
  <c r="A312" i="1" l="1"/>
  <c r="C312" i="1"/>
  <c r="E312" i="1" s="1"/>
  <c r="M312" i="1" s="1"/>
  <c r="B312" i="1"/>
  <c r="D312" i="1" l="1"/>
  <c r="L312" i="1" s="1"/>
  <c r="N312" i="1" s="1"/>
  <c r="F312" i="1" l="1"/>
  <c r="H312" i="1" s="1"/>
  <c r="A313" i="1" l="1"/>
  <c r="C313" i="1"/>
  <c r="E313" i="1" s="1"/>
  <c r="M313" i="1" s="1"/>
  <c r="B313" i="1"/>
  <c r="D313" i="1" l="1"/>
  <c r="L313" i="1" s="1"/>
  <c r="N313" i="1" s="1"/>
  <c r="F313" i="1" l="1"/>
  <c r="H313" i="1" s="1"/>
  <c r="A314" i="1" l="1"/>
  <c r="B314" i="1"/>
  <c r="C314" i="1"/>
  <c r="E314" i="1" s="1"/>
  <c r="M314" i="1" s="1"/>
  <c r="D314" i="1" l="1"/>
  <c r="F314" i="1" l="1"/>
  <c r="H314" i="1" s="1"/>
  <c r="C315" i="1" s="1"/>
  <c r="E315" i="1" s="1"/>
  <c r="L314" i="1"/>
  <c r="N314" i="1" s="1"/>
  <c r="B315" i="1" l="1"/>
  <c r="M315" i="1"/>
  <c r="A315" i="1"/>
  <c r="D315" i="1"/>
  <c r="F315" i="1" s="1"/>
  <c r="H315" i="1" s="1"/>
  <c r="A316" i="1" l="1"/>
  <c r="L315" i="1"/>
  <c r="N315" i="1" s="1"/>
  <c r="B316" i="1"/>
  <c r="C316" i="1"/>
  <c r="E316" i="1" l="1"/>
  <c r="M316" i="1" s="1"/>
  <c r="D316" i="1" l="1"/>
  <c r="F316" i="1" l="1"/>
  <c r="H316" i="1" s="1"/>
  <c r="B317" i="1" s="1"/>
  <c r="L316" i="1"/>
  <c r="N316" i="1" s="1"/>
  <c r="A317" i="1" l="1"/>
  <c r="C317" i="1"/>
  <c r="E317" i="1" s="1"/>
  <c r="M317" i="1" s="1"/>
  <c r="D317" i="1" l="1"/>
  <c r="F317" i="1" l="1"/>
  <c r="H317" i="1" s="1"/>
  <c r="L317" i="1"/>
  <c r="N317" i="1" s="1"/>
  <c r="C318" i="1" l="1"/>
  <c r="E318" i="1" s="1"/>
  <c r="M318" i="1" s="1"/>
  <c r="A318" i="1"/>
  <c r="B318" i="1"/>
  <c r="D318" i="1" l="1"/>
  <c r="L318" i="1" l="1"/>
  <c r="N318" i="1" s="1"/>
  <c r="F318" i="1"/>
  <c r="H318" i="1" s="1"/>
  <c r="A319" i="1" l="1"/>
  <c r="C319" i="1"/>
  <c r="B319" i="1"/>
  <c r="E319" i="1" l="1"/>
  <c r="M319" i="1" s="1"/>
  <c r="D319" i="1" l="1"/>
  <c r="L319" i="1" l="1"/>
  <c r="N319" i="1" s="1"/>
  <c r="F319" i="1"/>
  <c r="H319" i="1" s="1"/>
  <c r="C320" i="1" l="1"/>
  <c r="E320" i="1" s="1"/>
  <c r="M320" i="1" s="1"/>
  <c r="A320" i="1"/>
  <c r="B320" i="1"/>
  <c r="D320" i="1" l="1"/>
  <c r="F320" i="1" l="1"/>
  <c r="H320" i="1" s="1"/>
  <c r="L320" i="1"/>
  <c r="N320" i="1" s="1"/>
  <c r="A321" i="1" l="1"/>
  <c r="C321" i="1"/>
  <c r="E321" i="1" s="1"/>
  <c r="M321" i="1" s="1"/>
  <c r="B321" i="1"/>
  <c r="D321" i="1" l="1"/>
  <c r="L321" i="1" l="1"/>
  <c r="N321" i="1" s="1"/>
  <c r="F321" i="1"/>
  <c r="H321" i="1" s="1"/>
  <c r="A322" i="1" l="1"/>
  <c r="B322" i="1"/>
  <c r="C322" i="1"/>
  <c r="E322" i="1" s="1"/>
  <c r="M322" i="1" s="1"/>
  <c r="D322" i="1" l="1"/>
  <c r="L322" i="1" l="1"/>
  <c r="N322" i="1" s="1"/>
  <c r="F322" i="1"/>
  <c r="H322" i="1" s="1"/>
  <c r="B323" i="1" l="1"/>
  <c r="A323" i="1"/>
  <c r="C323" i="1"/>
  <c r="E323" i="1" s="1"/>
  <c r="M323" i="1" s="1"/>
  <c r="D323" i="1" l="1"/>
  <c r="L323" i="1" l="1"/>
  <c r="N323" i="1" s="1"/>
  <c r="F323" i="1"/>
  <c r="H323" i="1" s="1"/>
  <c r="C324" i="1" l="1"/>
  <c r="A324" i="1"/>
  <c r="E324" i="1"/>
  <c r="M324" i="1" s="1"/>
  <c r="B324" i="1"/>
  <c r="D324" i="1" l="1"/>
  <c r="F324" i="1" s="1"/>
  <c r="H324" i="1" s="1"/>
  <c r="B325" i="1" s="1"/>
  <c r="L324" i="1" l="1"/>
  <c r="N324" i="1" s="1"/>
  <c r="A325" i="1"/>
  <c r="C325" i="1"/>
  <c r="E325" i="1" s="1"/>
  <c r="D325" i="1" s="1"/>
  <c r="L325" i="1" s="1"/>
  <c r="F325" i="1" l="1"/>
  <c r="H325" i="1" s="1"/>
  <c r="A326" i="1" s="1"/>
  <c r="M325" i="1"/>
  <c r="N325" i="1" s="1"/>
  <c r="C326" i="1" l="1"/>
  <c r="E326" i="1" s="1"/>
  <c r="M326" i="1" s="1"/>
  <c r="B326" i="1"/>
  <c r="D326" i="1" l="1"/>
  <c r="L326" i="1" s="1"/>
  <c r="N326" i="1" s="1"/>
  <c r="F326" i="1" l="1"/>
  <c r="H326" i="1" s="1"/>
  <c r="B327" i="1" s="1"/>
  <c r="A327" i="1" l="1"/>
  <c r="C327" i="1"/>
  <c r="E327" i="1" s="1"/>
  <c r="M327" i="1" s="1"/>
  <c r="D327" i="1" l="1"/>
  <c r="L327" i="1" s="1"/>
  <c r="N327" i="1" s="1"/>
  <c r="F327" i="1" l="1"/>
  <c r="H327" i="1" s="1"/>
  <c r="C328" i="1" s="1"/>
  <c r="E328" i="1" s="1"/>
  <c r="M328" i="1" s="1"/>
  <c r="A328" i="1" l="1"/>
  <c r="D328" i="1"/>
  <c r="L328" i="1" s="1"/>
  <c r="N328" i="1" s="1"/>
  <c r="B328" i="1"/>
  <c r="F328" i="1" l="1"/>
  <c r="H328" i="1" s="1"/>
  <c r="A329" i="1" s="1"/>
  <c r="C329" i="1" l="1"/>
  <c r="E329" i="1" s="1"/>
  <c r="M329" i="1" s="1"/>
  <c r="B329" i="1"/>
  <c r="D329" i="1" l="1"/>
  <c r="L329" i="1" s="1"/>
  <c r="N329" i="1" s="1"/>
  <c r="F329" i="1" l="1"/>
  <c r="H329" i="1" s="1"/>
  <c r="B330" i="1" s="1"/>
  <c r="A330" i="1" l="1"/>
  <c r="C330" i="1"/>
  <c r="E330" i="1" s="1"/>
  <c r="M330" i="1" s="1"/>
  <c r="D330" i="1" l="1"/>
  <c r="L330" i="1" s="1"/>
  <c r="N330" i="1" s="1"/>
  <c r="F330" i="1" l="1"/>
  <c r="H330" i="1" s="1"/>
  <c r="A331" i="1" s="1"/>
  <c r="B331" i="1" l="1"/>
  <c r="C331" i="1"/>
  <c r="E331" i="1" s="1"/>
  <c r="M331" i="1" s="1"/>
  <c r="D331" i="1" l="1"/>
  <c r="L331" i="1" s="1"/>
  <c r="N331" i="1" s="1"/>
  <c r="F331" i="1" l="1"/>
  <c r="H331" i="1" s="1"/>
  <c r="A332" i="1" s="1"/>
  <c r="B332" i="1" l="1"/>
  <c r="C332" i="1"/>
  <c r="E332" i="1" l="1"/>
  <c r="M332" i="1" s="1"/>
  <c r="D332" i="1" l="1"/>
  <c r="L332" i="1" l="1"/>
  <c r="N332" i="1" s="1"/>
  <c r="F332" i="1"/>
  <c r="H332" i="1" s="1"/>
  <c r="C333" i="1" l="1"/>
  <c r="E333" i="1" s="1"/>
  <c r="D333" i="1" s="1"/>
  <c r="L333" i="1" s="1"/>
  <c r="A333" i="1"/>
  <c r="B333" i="1"/>
  <c r="M333" i="1" l="1"/>
  <c r="N333" i="1" s="1"/>
  <c r="F333" i="1"/>
  <c r="H333" i="1" s="1"/>
  <c r="B334" i="1" l="1"/>
  <c r="C334" i="1"/>
  <c r="E334" i="1" s="1"/>
  <c r="M334" i="1" s="1"/>
  <c r="A334" i="1"/>
  <c r="D334" i="1" l="1"/>
  <c r="L334" i="1" s="1"/>
  <c r="N334" i="1" s="1"/>
  <c r="F334" i="1" l="1"/>
  <c r="H334" i="1" s="1"/>
  <c r="A335" i="1" s="1"/>
  <c r="C335" i="1" l="1"/>
  <c r="E335" i="1" s="1"/>
  <c r="M335" i="1" s="1"/>
  <c r="B335" i="1"/>
  <c r="D335" i="1" l="1"/>
  <c r="L335" i="1" s="1"/>
  <c r="N335" i="1" s="1"/>
  <c r="F335" i="1" l="1"/>
  <c r="H335" i="1" s="1"/>
  <c r="A336" i="1" s="1"/>
  <c r="C336" i="1" l="1"/>
  <c r="B336" i="1"/>
  <c r="E336" i="1"/>
  <c r="M336" i="1" s="1"/>
  <c r="D336" i="1" l="1"/>
  <c r="L336" i="1" s="1"/>
  <c r="N336" i="1" s="1"/>
  <c r="F336" i="1" l="1"/>
  <c r="H336" i="1" s="1"/>
  <c r="A337" i="1" l="1"/>
  <c r="C337" i="1"/>
  <c r="E337" i="1" s="1"/>
  <c r="D337" i="1" s="1"/>
  <c r="L337" i="1" s="1"/>
  <c r="B337" i="1"/>
  <c r="M337" i="1" l="1"/>
  <c r="F337" i="1"/>
  <c r="H337" i="1" s="1"/>
  <c r="A338" i="1" s="1"/>
  <c r="N337" i="1" l="1"/>
  <c r="B338" i="1"/>
  <c r="C338" i="1"/>
  <c r="E338" i="1" l="1"/>
  <c r="M338" i="1" s="1"/>
  <c r="D338" i="1" l="1"/>
  <c r="L338" i="1" s="1"/>
  <c r="N338" i="1" s="1"/>
  <c r="F338" i="1" l="1"/>
  <c r="H338" i="1" s="1"/>
  <c r="A339" i="1" l="1"/>
  <c r="B339" i="1"/>
  <c r="C339" i="1"/>
  <c r="E339" i="1" s="1"/>
  <c r="M339" i="1" s="1"/>
  <c r="D339" i="1" l="1"/>
  <c r="L339" i="1" s="1"/>
  <c r="N339" i="1" s="1"/>
  <c r="F339" i="1" l="1"/>
  <c r="H339" i="1" s="1"/>
  <c r="A340" i="1" l="1"/>
  <c r="C340" i="1"/>
  <c r="B340" i="1"/>
  <c r="E340" i="1" l="1"/>
  <c r="M340" i="1" s="1"/>
  <c r="D340" i="1" l="1"/>
  <c r="L340" i="1" s="1"/>
  <c r="N340" i="1" s="1"/>
  <c r="F340" i="1" l="1"/>
  <c r="H340" i="1" s="1"/>
  <c r="A341" i="1" l="1"/>
  <c r="C341" i="1"/>
  <c r="E341" i="1" s="1"/>
  <c r="D341" i="1" s="1"/>
  <c r="L341" i="1" s="1"/>
  <c r="B341" i="1"/>
  <c r="M341" i="1" l="1"/>
  <c r="F341" i="1"/>
  <c r="H341" i="1" s="1"/>
  <c r="A342" i="1" l="1"/>
  <c r="N341" i="1"/>
  <c r="B342" i="1"/>
  <c r="C342" i="1"/>
  <c r="E342" i="1" l="1"/>
  <c r="M342" i="1" s="1"/>
  <c r="D342" i="1" l="1"/>
  <c r="L342" i="1" s="1"/>
  <c r="N342" i="1" s="1"/>
  <c r="F342" i="1" l="1"/>
  <c r="H342" i="1" s="1"/>
  <c r="A343" i="1" l="1"/>
  <c r="B343" i="1"/>
  <c r="C343" i="1"/>
  <c r="E343" i="1" s="1"/>
  <c r="M343" i="1" s="1"/>
  <c r="D343" i="1" l="1"/>
  <c r="L343" i="1" s="1"/>
  <c r="N343" i="1" s="1"/>
  <c r="F343" i="1" l="1"/>
  <c r="H343" i="1" s="1"/>
  <c r="A344" i="1" l="1"/>
  <c r="C344" i="1"/>
  <c r="B344" i="1"/>
  <c r="E344" i="1" l="1"/>
  <c r="M344" i="1" s="1"/>
  <c r="D344" i="1" l="1"/>
  <c r="L344" i="1" s="1"/>
  <c r="N344" i="1" s="1"/>
  <c r="F344" i="1" l="1"/>
  <c r="H344" i="1" s="1"/>
  <c r="A345" i="1" l="1"/>
  <c r="C345" i="1"/>
  <c r="E345" i="1" s="1"/>
  <c r="D345" i="1" s="1"/>
  <c r="L345" i="1" s="1"/>
  <c r="B345" i="1"/>
  <c r="M345" i="1" l="1"/>
  <c r="F345" i="1"/>
  <c r="H345" i="1" s="1"/>
  <c r="A346" i="1" l="1"/>
  <c r="N345" i="1"/>
  <c r="B346" i="1"/>
  <c r="C346" i="1"/>
  <c r="E346" i="1" s="1"/>
  <c r="M346" i="1" s="1"/>
  <c r="D346" i="1" l="1"/>
  <c r="L346" i="1" s="1"/>
  <c r="N346" i="1" s="1"/>
  <c r="F346" i="1" l="1"/>
  <c r="H346" i="1" s="1"/>
  <c r="A347" i="1" l="1"/>
  <c r="B347" i="1"/>
  <c r="C347" i="1"/>
  <c r="E347" i="1" s="1"/>
  <c r="M347" i="1" s="1"/>
  <c r="D347" i="1" l="1"/>
  <c r="L347" i="1" s="1"/>
  <c r="N347" i="1" s="1"/>
  <c r="F347" i="1" l="1"/>
  <c r="H347" i="1" s="1"/>
  <c r="A348" i="1" l="1"/>
  <c r="C348" i="1"/>
  <c r="E348" i="1" s="1"/>
  <c r="M348" i="1" s="1"/>
  <c r="B348" i="1"/>
  <c r="D348" i="1" l="1"/>
  <c r="L348" i="1" s="1"/>
  <c r="N348" i="1" s="1"/>
  <c r="F348" i="1" l="1"/>
  <c r="H348" i="1" s="1"/>
  <c r="A349" i="1" l="1"/>
  <c r="B349" i="1"/>
  <c r="C349" i="1"/>
  <c r="E349" i="1" l="1"/>
  <c r="M349" i="1" s="1"/>
  <c r="D349" i="1" l="1"/>
  <c r="L349" i="1" s="1"/>
  <c r="N349" i="1" s="1"/>
  <c r="F349" i="1" l="1"/>
  <c r="H349" i="1" s="1"/>
  <c r="A350" i="1" l="1"/>
  <c r="C350" i="1"/>
  <c r="E350" i="1" s="1"/>
  <c r="D350" i="1" s="1"/>
  <c r="L350" i="1" s="1"/>
  <c r="B350" i="1"/>
  <c r="M350" i="1" l="1"/>
  <c r="F350" i="1"/>
  <c r="H350" i="1" s="1"/>
  <c r="A351" i="1" s="1"/>
  <c r="N350" i="1" l="1"/>
  <c r="B351" i="1"/>
  <c r="C351" i="1"/>
  <c r="E351" i="1" s="1"/>
  <c r="M351" i="1" s="1"/>
  <c r="D351" i="1" l="1"/>
  <c r="L351" i="1" s="1"/>
  <c r="N351" i="1" s="1"/>
  <c r="F351" i="1" l="1"/>
  <c r="H351" i="1" s="1"/>
  <c r="A352" i="1" l="1"/>
  <c r="C352" i="1"/>
  <c r="E352" i="1" s="1"/>
  <c r="M352" i="1" s="1"/>
  <c r="B352" i="1"/>
  <c r="D352" i="1" l="1"/>
  <c r="L352" i="1" s="1"/>
  <c r="N352" i="1" s="1"/>
  <c r="F352" i="1" l="1"/>
  <c r="H352" i="1" s="1"/>
  <c r="A353" i="1" l="1"/>
  <c r="B353" i="1"/>
  <c r="C353" i="1"/>
  <c r="E353" i="1" l="1"/>
  <c r="M353" i="1" s="1"/>
  <c r="D353" i="1" l="1"/>
  <c r="L353" i="1" s="1"/>
  <c r="N353" i="1" s="1"/>
  <c r="F353" i="1" l="1"/>
  <c r="H353" i="1" s="1"/>
  <c r="A354" i="1" l="1"/>
  <c r="C354" i="1"/>
  <c r="E354" i="1" s="1"/>
  <c r="M354" i="1" s="1"/>
  <c r="B354" i="1"/>
  <c r="D354" i="1" l="1"/>
  <c r="L354" i="1" s="1"/>
  <c r="N354" i="1" s="1"/>
  <c r="F354" i="1" l="1"/>
  <c r="H354" i="1" s="1"/>
  <c r="A355" i="1" l="1"/>
  <c r="B355" i="1"/>
  <c r="C355" i="1"/>
  <c r="E355" i="1" s="1"/>
  <c r="M355" i="1" s="1"/>
  <c r="D355" i="1" l="1"/>
  <c r="L355" i="1" s="1"/>
  <c r="N355" i="1" s="1"/>
  <c r="F355" i="1" l="1"/>
  <c r="H355" i="1" s="1"/>
  <c r="A356" i="1" l="1"/>
  <c r="C356" i="1"/>
  <c r="E356" i="1" s="1"/>
  <c r="M356" i="1" s="1"/>
  <c r="B356" i="1"/>
  <c r="D356" i="1" l="1"/>
  <c r="L356" i="1" s="1"/>
  <c r="N356" i="1" s="1"/>
  <c r="F356" i="1" l="1"/>
  <c r="H356" i="1" s="1"/>
  <c r="A357" i="1" l="1"/>
  <c r="B357" i="1"/>
  <c r="C357" i="1"/>
  <c r="E357" i="1" l="1"/>
  <c r="M357" i="1" s="1"/>
  <c r="D357" i="1" l="1"/>
  <c r="L357" i="1" s="1"/>
  <c r="N357" i="1" s="1"/>
  <c r="F357" i="1" l="1"/>
  <c r="H357" i="1" s="1"/>
  <c r="A358" i="1" l="1"/>
  <c r="C358" i="1"/>
  <c r="E358" i="1" s="1"/>
  <c r="D358" i="1" s="1"/>
  <c r="L358" i="1" s="1"/>
  <c r="B358" i="1"/>
  <c r="M358" i="1" l="1"/>
  <c r="F358" i="1"/>
  <c r="H358" i="1" s="1"/>
  <c r="A359" i="1" s="1"/>
  <c r="N358" i="1" l="1"/>
  <c r="B359" i="1"/>
  <c r="C359" i="1"/>
  <c r="E359" i="1" s="1"/>
  <c r="M359" i="1" s="1"/>
  <c r="D359" i="1" l="1"/>
  <c r="L359" i="1" s="1"/>
  <c r="N359" i="1" s="1"/>
  <c r="F359" i="1" l="1"/>
  <c r="H359" i="1" s="1"/>
  <c r="A360" i="1" l="1"/>
  <c r="C360" i="1"/>
  <c r="E360" i="1" s="1"/>
  <c r="M360" i="1" s="1"/>
  <c r="B360" i="1"/>
  <c r="D360" i="1" l="1"/>
  <c r="L360" i="1" s="1"/>
  <c r="N360" i="1" s="1"/>
  <c r="F360" i="1" l="1"/>
  <c r="H360" i="1" s="1"/>
  <c r="A361" i="1" l="1"/>
  <c r="B361" i="1"/>
  <c r="C361" i="1"/>
  <c r="E361" i="1" l="1"/>
  <c r="M361" i="1" s="1"/>
  <c r="D361" i="1" l="1"/>
  <c r="L361" i="1" s="1"/>
  <c r="N361" i="1" s="1"/>
  <c r="F361" i="1" l="1"/>
  <c r="H361" i="1" s="1"/>
  <c r="A362" i="1" l="1"/>
  <c r="C362" i="1"/>
  <c r="E362" i="1" s="1"/>
  <c r="M362" i="1" s="1"/>
  <c r="B362" i="1"/>
  <c r="D362" i="1" l="1"/>
  <c r="L362" i="1" s="1"/>
  <c r="N362" i="1" s="1"/>
  <c r="F362" i="1" l="1"/>
  <c r="H362" i="1" s="1"/>
  <c r="A363" i="1" l="1"/>
  <c r="B363" i="1"/>
  <c r="C363" i="1"/>
  <c r="E363" i="1" s="1"/>
  <c r="M363" i="1" s="1"/>
  <c r="D363" i="1" l="1"/>
  <c r="L363" i="1" s="1"/>
  <c r="N363" i="1" s="1"/>
  <c r="F363" i="1" l="1"/>
  <c r="H363" i="1" s="1"/>
  <c r="A364" i="1" l="1"/>
  <c r="C364" i="1"/>
  <c r="E364" i="1" s="1"/>
  <c r="M364" i="1" s="1"/>
  <c r="B364" i="1"/>
  <c r="D364" i="1" l="1"/>
  <c r="L364" i="1" s="1"/>
  <c r="N364" i="1" s="1"/>
  <c r="F364" i="1" l="1"/>
  <c r="H364" i="1" s="1"/>
  <c r="A365" i="1" l="1"/>
  <c r="B365" i="1"/>
  <c r="C365" i="1"/>
  <c r="E365" i="1" l="1"/>
  <c r="M365" i="1" s="1"/>
  <c r="D365" i="1" l="1"/>
  <c r="L365" i="1" s="1"/>
  <c r="N365" i="1" s="1"/>
  <c r="F365" i="1" l="1"/>
  <c r="H365" i="1" s="1"/>
  <c r="A366" i="1" l="1"/>
  <c r="C366" i="1"/>
  <c r="E366" i="1" s="1"/>
  <c r="D366" i="1" s="1"/>
  <c r="L366" i="1" s="1"/>
  <c r="B366" i="1"/>
  <c r="M366" i="1" l="1"/>
  <c r="F366" i="1"/>
  <c r="H366" i="1" s="1"/>
  <c r="A367" i="1" s="1"/>
  <c r="N366" i="1" l="1"/>
  <c r="B367" i="1"/>
  <c r="C367" i="1"/>
  <c r="E367" i="1" s="1"/>
  <c r="M367" i="1" s="1"/>
  <c r="D367" i="1" l="1"/>
  <c r="L367" i="1" s="1"/>
  <c r="N367" i="1" s="1"/>
  <c r="F367" i="1" l="1"/>
  <c r="H367" i="1" s="1"/>
  <c r="A368" i="1" l="1"/>
  <c r="C368" i="1"/>
  <c r="E368" i="1" s="1"/>
  <c r="M368" i="1" s="1"/>
  <c r="B368" i="1"/>
  <c r="D368" i="1" l="1"/>
  <c r="L368" i="1" s="1"/>
  <c r="N368" i="1" s="1"/>
  <c r="F368" i="1" l="1"/>
  <c r="H368" i="1" s="1"/>
  <c r="A369" i="1" l="1"/>
  <c r="B369" i="1"/>
  <c r="C369" i="1"/>
  <c r="E369" i="1" l="1"/>
  <c r="M369" i="1" s="1"/>
  <c r="D369" i="1" l="1"/>
  <c r="L369" i="1" s="1"/>
  <c r="N369" i="1" s="1"/>
  <c r="F369" i="1" l="1"/>
  <c r="H369" i="1" s="1"/>
  <c r="A370" i="1" l="1"/>
  <c r="C370" i="1"/>
  <c r="E370" i="1" s="1"/>
  <c r="M370" i="1" s="1"/>
  <c r="B370" i="1"/>
  <c r="D370" i="1" l="1"/>
  <c r="L370" i="1" s="1"/>
  <c r="N370" i="1" s="1"/>
  <c r="F370" i="1" l="1"/>
  <c r="H370" i="1" s="1"/>
  <c r="A371" i="1" l="1"/>
  <c r="B371" i="1"/>
  <c r="C371" i="1"/>
  <c r="E371" i="1" s="1"/>
  <c r="M371" i="1" s="1"/>
  <c r="D371" i="1" l="1"/>
  <c r="L371" i="1" s="1"/>
  <c r="N371" i="1" s="1"/>
  <c r="F371" i="1" l="1"/>
  <c r="H371" i="1" s="1"/>
  <c r="A372" i="1" l="1"/>
  <c r="C372" i="1"/>
  <c r="E372" i="1" s="1"/>
  <c r="M372" i="1" s="1"/>
  <c r="B372" i="1"/>
  <c r="D372" i="1" l="1"/>
  <c r="L372" i="1" s="1"/>
  <c r="N372" i="1" s="1"/>
  <c r="F372" i="1" l="1"/>
  <c r="H372" i="1" s="1"/>
  <c r="A373" i="1" l="1"/>
  <c r="B373" i="1"/>
  <c r="C373" i="1"/>
  <c r="E373" i="1" l="1"/>
  <c r="M373" i="1" s="1"/>
  <c r="D373" i="1" l="1"/>
  <c r="L373" i="1" s="1"/>
  <c r="N373" i="1" s="1"/>
  <c r="F373" i="1" l="1"/>
  <c r="H373" i="1" s="1"/>
  <c r="A374" i="1" l="1"/>
  <c r="C374" i="1"/>
  <c r="E374" i="1" s="1"/>
  <c r="D374" i="1" s="1"/>
  <c r="L374" i="1" s="1"/>
  <c r="B374" i="1"/>
  <c r="M374" i="1" l="1"/>
  <c r="F374" i="1"/>
  <c r="H374" i="1" s="1"/>
  <c r="A375" i="1" l="1"/>
  <c r="N374" i="1"/>
  <c r="B375" i="1"/>
  <c r="C375" i="1"/>
  <c r="E375" i="1" s="1"/>
  <c r="M375" i="1" s="1"/>
  <c r="D375" i="1" l="1"/>
  <c r="L375" i="1" s="1"/>
  <c r="N375" i="1" s="1"/>
  <c r="F375" i="1" l="1"/>
  <c r="H375" i="1" s="1"/>
  <c r="A376" i="1" l="1"/>
  <c r="C376" i="1"/>
  <c r="E376" i="1" s="1"/>
  <c r="M376" i="1" s="1"/>
  <c r="B376" i="1"/>
  <c r="D376" i="1" l="1"/>
  <c r="L376" i="1" s="1"/>
  <c r="N376" i="1" s="1"/>
  <c r="F376" i="1" l="1"/>
  <c r="H376" i="1" s="1"/>
  <c r="A377" i="1" l="1"/>
  <c r="B377" i="1"/>
  <c r="C377" i="1"/>
  <c r="E377" i="1" l="1"/>
  <c r="M377" i="1" s="1"/>
  <c r="D377" i="1" l="1"/>
  <c r="L377" i="1" s="1"/>
  <c r="N377" i="1" s="1"/>
  <c r="F377" i="1" l="1"/>
  <c r="H377" i="1" s="1"/>
  <c r="A378" i="1" l="1"/>
  <c r="C378" i="1"/>
  <c r="E378" i="1" s="1"/>
  <c r="M378" i="1" s="1"/>
  <c r="B378" i="1"/>
  <c r="D378" i="1" l="1"/>
  <c r="L378" i="1" s="1"/>
  <c r="N378" i="1" s="1"/>
  <c r="F378" i="1" l="1"/>
  <c r="H378" i="1" s="1"/>
  <c r="A379" i="1" l="1"/>
  <c r="B379" i="1"/>
  <c r="C379" i="1"/>
  <c r="E379" i="1" s="1"/>
  <c r="M379" i="1" s="1"/>
  <c r="D379" i="1" l="1"/>
  <c r="L379" i="1" s="1"/>
  <c r="N379" i="1" s="1"/>
  <c r="F379" i="1" l="1"/>
  <c r="H379" i="1" s="1"/>
  <c r="A380" i="1" l="1"/>
  <c r="C380" i="1"/>
  <c r="E380" i="1" s="1"/>
  <c r="M380" i="1" s="1"/>
  <c r="B380" i="1"/>
  <c r="D380" i="1" l="1"/>
  <c r="L380" i="1" s="1"/>
  <c r="N380" i="1" s="1"/>
  <c r="F380" i="1" l="1"/>
  <c r="H380" i="1" s="1"/>
  <c r="A381" i="1" l="1"/>
  <c r="B381" i="1"/>
  <c r="C381" i="1"/>
  <c r="E381" i="1" l="1"/>
  <c r="M381" i="1" s="1"/>
  <c r="D381" i="1" l="1"/>
  <c r="L381" i="1" s="1"/>
  <c r="N381" i="1" s="1"/>
  <c r="F381" i="1" l="1"/>
  <c r="H381" i="1" s="1"/>
  <c r="A382" i="1" l="1"/>
  <c r="C382" i="1"/>
  <c r="E382" i="1" s="1"/>
  <c r="D382" i="1" s="1"/>
  <c r="L382" i="1" s="1"/>
  <c r="B382" i="1"/>
  <c r="M382" i="1" l="1"/>
  <c r="F382" i="1"/>
  <c r="H382" i="1" s="1"/>
  <c r="A383" i="1" l="1"/>
  <c r="N382" i="1"/>
  <c r="B383" i="1"/>
  <c r="C383" i="1"/>
  <c r="E383" i="1" s="1"/>
  <c r="M383" i="1" s="1"/>
  <c r="D383" i="1" l="1"/>
  <c r="L383" i="1" s="1"/>
  <c r="N383" i="1" s="1"/>
  <c r="F383" i="1" l="1"/>
  <c r="H383" i="1" s="1"/>
  <c r="A384" i="1" l="1"/>
  <c r="C384" i="1"/>
  <c r="E384" i="1" s="1"/>
  <c r="M384" i="1" s="1"/>
  <c r="B384" i="1"/>
  <c r="D384" i="1" l="1"/>
  <c r="L384" i="1" s="1"/>
  <c r="N384" i="1" s="1"/>
  <c r="F384" i="1" l="1"/>
  <c r="H384" i="1" s="1"/>
  <c r="A385" i="1" l="1"/>
  <c r="B385" i="1"/>
  <c r="C385" i="1"/>
  <c r="E385" i="1" l="1"/>
  <c r="M385" i="1" s="1"/>
  <c r="D385" i="1" l="1"/>
  <c r="L385" i="1" s="1"/>
  <c r="N385" i="1" s="1"/>
  <c r="F385" i="1" l="1"/>
  <c r="H385" i="1" s="1"/>
  <c r="A386" i="1" l="1"/>
  <c r="C386" i="1"/>
  <c r="E386" i="1" s="1"/>
  <c r="M386" i="1" s="1"/>
  <c r="B386" i="1"/>
  <c r="D386" i="1" l="1"/>
  <c r="L386" i="1" s="1"/>
  <c r="N386" i="1" s="1"/>
  <c r="F386" i="1" l="1"/>
  <c r="H386" i="1" s="1"/>
  <c r="A387" i="1" l="1"/>
  <c r="B387" i="1"/>
  <c r="C387" i="1"/>
  <c r="E387" i="1" s="1"/>
  <c r="M387" i="1" s="1"/>
  <c r="D387" i="1" l="1"/>
  <c r="L387" i="1" s="1"/>
  <c r="N387" i="1" s="1"/>
  <c r="F387" i="1" l="1"/>
  <c r="H387" i="1" s="1"/>
  <c r="A388" i="1" l="1"/>
  <c r="C388" i="1"/>
  <c r="E388" i="1" s="1"/>
  <c r="M388" i="1" s="1"/>
  <c r="B388" i="1"/>
  <c r="D388" i="1" l="1"/>
  <c r="L388" i="1" s="1"/>
  <c r="N388" i="1" s="1"/>
  <c r="F388" i="1" l="1"/>
  <c r="H388" i="1" s="1"/>
  <c r="A389" i="1" l="1"/>
  <c r="B389" i="1"/>
  <c r="C389" i="1"/>
  <c r="E389" i="1" l="1"/>
  <c r="M389" i="1" s="1"/>
  <c r="D389" i="1" l="1"/>
  <c r="L389" i="1" s="1"/>
  <c r="N389" i="1" s="1"/>
  <c r="F389" i="1" l="1"/>
  <c r="H389" i="1" s="1"/>
  <c r="A390" i="1" l="1"/>
  <c r="C390" i="1"/>
  <c r="E390" i="1" s="1"/>
  <c r="D390" i="1" s="1"/>
  <c r="L390" i="1" s="1"/>
  <c r="B390" i="1"/>
  <c r="M390" i="1" l="1"/>
  <c r="F390" i="1"/>
  <c r="H390" i="1" s="1"/>
  <c r="A391" i="1" s="1"/>
  <c r="N390" i="1" l="1"/>
  <c r="B391" i="1"/>
  <c r="C391" i="1"/>
  <c r="E391" i="1" s="1"/>
  <c r="M391" i="1" s="1"/>
  <c r="D391" i="1" l="1"/>
  <c r="L391" i="1" s="1"/>
  <c r="N391" i="1" s="1"/>
  <c r="F391" i="1" l="1"/>
  <c r="H391" i="1" s="1"/>
  <c r="A392" i="1" l="1"/>
  <c r="C392" i="1"/>
  <c r="E392" i="1" s="1"/>
  <c r="M392" i="1" s="1"/>
  <c r="B392" i="1"/>
  <c r="D392" i="1" l="1"/>
  <c r="L392" i="1" s="1"/>
  <c r="N392" i="1" s="1"/>
  <c r="F392" i="1" l="1"/>
  <c r="H392" i="1" s="1"/>
  <c r="A393" i="1" l="1"/>
  <c r="B393" i="1"/>
  <c r="C393" i="1"/>
  <c r="E393" i="1" l="1"/>
  <c r="M393" i="1" s="1"/>
  <c r="D393" i="1" l="1"/>
  <c r="L393" i="1" s="1"/>
  <c r="N393" i="1" s="1"/>
  <c r="F393" i="1" l="1"/>
  <c r="H393" i="1" s="1"/>
  <c r="A394" i="1" l="1"/>
  <c r="C394" i="1"/>
  <c r="E394" i="1" s="1"/>
  <c r="D394" i="1" s="1"/>
  <c r="L394" i="1" s="1"/>
  <c r="B394" i="1"/>
  <c r="M394" i="1" l="1"/>
  <c r="F394" i="1"/>
  <c r="H394" i="1" s="1"/>
  <c r="A395" i="1" s="1"/>
  <c r="N394" i="1" l="1"/>
  <c r="B395" i="1"/>
  <c r="C395" i="1"/>
  <c r="E395" i="1" s="1"/>
  <c r="M395" i="1" s="1"/>
  <c r="D395" i="1" l="1"/>
  <c r="L395" i="1" s="1"/>
  <c r="N395" i="1" s="1"/>
  <c r="F395" i="1" l="1"/>
  <c r="H395" i="1" s="1"/>
  <c r="A396" i="1" l="1"/>
  <c r="B396" i="1"/>
  <c r="C396" i="1"/>
  <c r="E396" i="1" s="1"/>
  <c r="M396" i="1" s="1"/>
  <c r="D396" i="1" l="1"/>
  <c r="L396" i="1" s="1"/>
  <c r="N396" i="1" s="1"/>
  <c r="F396" i="1" l="1"/>
  <c r="H396" i="1" s="1"/>
  <c r="A397" i="1" l="1"/>
  <c r="B397" i="1"/>
  <c r="C397" i="1"/>
  <c r="E397" i="1" l="1"/>
  <c r="M397" i="1" s="1"/>
  <c r="D397" i="1" l="1"/>
  <c r="L397" i="1" s="1"/>
  <c r="N397" i="1" s="1"/>
  <c r="F397" i="1" l="1"/>
  <c r="H397" i="1" s="1"/>
  <c r="A398" i="1" l="1"/>
  <c r="C398" i="1"/>
  <c r="E398" i="1" s="1"/>
  <c r="D398" i="1" s="1"/>
  <c r="L398" i="1" s="1"/>
  <c r="B398" i="1"/>
  <c r="M398" i="1" l="1"/>
  <c r="F398" i="1"/>
  <c r="H398" i="1" s="1"/>
  <c r="A399" i="1" l="1"/>
  <c r="N398" i="1"/>
  <c r="B399" i="1"/>
  <c r="C399" i="1"/>
  <c r="E399" i="1" l="1"/>
  <c r="M399" i="1" s="1"/>
  <c r="D399" i="1" l="1"/>
  <c r="L399" i="1" s="1"/>
  <c r="N399" i="1" s="1"/>
  <c r="F399" i="1" l="1"/>
  <c r="H399" i="1" s="1"/>
  <c r="A400" i="1" l="1"/>
  <c r="B400" i="1"/>
  <c r="C400" i="1"/>
  <c r="E400" i="1" s="1"/>
  <c r="M400" i="1" s="1"/>
  <c r="D400" i="1" l="1"/>
  <c r="L400" i="1" s="1"/>
  <c r="N400" i="1" s="1"/>
  <c r="F400" i="1" l="1"/>
  <c r="H400" i="1" s="1"/>
  <c r="A401" i="1" l="1"/>
  <c r="B401" i="1"/>
  <c r="C401" i="1"/>
  <c r="E401" i="1" l="1"/>
  <c r="M401" i="1" s="1"/>
  <c r="D401" i="1" l="1"/>
  <c r="L401" i="1" s="1"/>
  <c r="N401" i="1" s="1"/>
  <c r="F401" i="1" l="1"/>
  <c r="H401" i="1" s="1"/>
  <c r="A402" i="1" l="1"/>
  <c r="C402" i="1"/>
  <c r="E402" i="1" s="1"/>
  <c r="D402" i="1" s="1"/>
  <c r="F402" i="1" s="1"/>
  <c r="H402" i="1" s="1"/>
  <c r="B402" i="1"/>
  <c r="M402" i="1" l="1"/>
  <c r="A403" i="1"/>
  <c r="L402" i="1"/>
  <c r="C403" i="1"/>
  <c r="E403" i="1" s="1"/>
  <c r="B403" i="1"/>
  <c r="N402" i="1" l="1"/>
  <c r="M403" i="1"/>
  <c r="D403" i="1"/>
  <c r="L403" i="1" s="1"/>
  <c r="N403" i="1" s="1"/>
  <c r="F403" i="1" l="1"/>
  <c r="H403" i="1" s="1"/>
  <c r="A404" i="1" l="1"/>
  <c r="B404" i="1"/>
  <c r="C404" i="1"/>
  <c r="E404" i="1" s="1"/>
  <c r="M404" i="1" s="1"/>
  <c r="D404" i="1" l="1"/>
  <c r="L404" i="1" s="1"/>
  <c r="N404" i="1" s="1"/>
  <c r="F404" i="1" l="1"/>
  <c r="H404" i="1" s="1"/>
  <c r="A405" i="1" l="1"/>
  <c r="B405" i="1"/>
  <c r="C405" i="1"/>
  <c r="E405" i="1" l="1"/>
  <c r="M405" i="1" s="1"/>
  <c r="D405" i="1" l="1"/>
  <c r="L405" i="1" s="1"/>
  <c r="N405" i="1" s="1"/>
  <c r="F405" i="1" l="1"/>
  <c r="H405" i="1" s="1"/>
  <c r="A406" i="1" l="1"/>
  <c r="C406" i="1"/>
  <c r="E406" i="1" s="1"/>
  <c r="M406" i="1" s="1"/>
  <c r="B406" i="1"/>
  <c r="D406" i="1" l="1"/>
  <c r="L406" i="1" s="1"/>
  <c r="N406" i="1" s="1"/>
  <c r="F406" i="1" l="1"/>
  <c r="H406" i="1" s="1"/>
  <c r="A407" i="1" l="1"/>
  <c r="B407" i="1"/>
  <c r="C407" i="1"/>
  <c r="E407" i="1" s="1"/>
  <c r="M407" i="1" s="1"/>
  <c r="D407" i="1" l="1"/>
  <c r="L407" i="1" s="1"/>
  <c r="N407" i="1" s="1"/>
  <c r="F407" i="1" l="1"/>
  <c r="H407" i="1" s="1"/>
  <c r="A408" i="1" l="1"/>
  <c r="C408" i="1"/>
  <c r="E408" i="1" s="1"/>
  <c r="M408" i="1" s="1"/>
  <c r="B408" i="1"/>
  <c r="D408" i="1" l="1"/>
  <c r="L408" i="1" s="1"/>
  <c r="N408" i="1" s="1"/>
  <c r="F408" i="1" l="1"/>
  <c r="H408" i="1" s="1"/>
  <c r="A409" i="1" l="1"/>
  <c r="B409" i="1"/>
  <c r="C409" i="1"/>
  <c r="E409" i="1" s="1"/>
  <c r="M409" i="1" s="1"/>
  <c r="D409" i="1" l="1"/>
  <c r="L409" i="1" s="1"/>
  <c r="N409" i="1" s="1"/>
  <c r="F409" i="1" l="1"/>
  <c r="H409" i="1" s="1"/>
  <c r="A410" i="1" l="1"/>
  <c r="C410" i="1"/>
  <c r="E410" i="1" s="1"/>
  <c r="M410" i="1" s="1"/>
  <c r="B410" i="1"/>
  <c r="D410" i="1" l="1"/>
  <c r="L410" i="1" s="1"/>
  <c r="N410" i="1" s="1"/>
  <c r="F410" i="1" l="1"/>
  <c r="H410" i="1" s="1"/>
  <c r="A411" i="1" l="1"/>
  <c r="B411" i="1"/>
  <c r="C411" i="1"/>
  <c r="E411" i="1" s="1"/>
  <c r="M411" i="1" s="1"/>
  <c r="D411" i="1" l="1"/>
  <c r="L411" i="1" s="1"/>
  <c r="N411" i="1" s="1"/>
  <c r="F411" i="1" l="1"/>
  <c r="H411" i="1" s="1"/>
  <c r="A412" i="1" l="1"/>
  <c r="C412" i="1"/>
  <c r="E412" i="1" s="1"/>
  <c r="M412" i="1" s="1"/>
  <c r="B412" i="1"/>
  <c r="D412" i="1" l="1"/>
  <c r="L412" i="1" s="1"/>
  <c r="N412" i="1" s="1"/>
  <c r="F412" i="1" l="1"/>
  <c r="H412" i="1" s="1"/>
  <c r="A413" i="1" l="1"/>
  <c r="B413" i="1"/>
  <c r="C413" i="1"/>
  <c r="E413" i="1" s="1"/>
  <c r="M413" i="1" s="1"/>
  <c r="D413" i="1" l="1"/>
  <c r="L413" i="1" s="1"/>
  <c r="N413" i="1" s="1"/>
  <c r="F413" i="1" l="1"/>
  <c r="H413" i="1" s="1"/>
  <c r="A414" i="1" l="1"/>
  <c r="C414" i="1"/>
  <c r="E414" i="1" s="1"/>
  <c r="D414" i="1" s="1"/>
  <c r="L414" i="1" s="1"/>
  <c r="B414" i="1"/>
  <c r="M414" i="1" l="1"/>
  <c r="F414" i="1"/>
  <c r="H414" i="1" s="1"/>
  <c r="A415" i="1" l="1"/>
  <c r="N414" i="1"/>
  <c r="C415" i="1"/>
  <c r="E415" i="1" s="1"/>
  <c r="M415" i="1" s="1"/>
  <c r="B415" i="1"/>
  <c r="D415" i="1" l="1"/>
  <c r="L415" i="1" s="1"/>
  <c r="N415" i="1" s="1"/>
  <c r="F415" i="1" l="1"/>
  <c r="H415" i="1" s="1"/>
  <c r="A416" i="1" l="1"/>
  <c r="B416" i="1"/>
  <c r="C416" i="1"/>
  <c r="E416" i="1" s="1"/>
  <c r="M416" i="1" s="1"/>
  <c r="D416" i="1" l="1"/>
  <c r="L416" i="1" s="1"/>
  <c r="N416" i="1" s="1"/>
  <c r="F416" i="1" l="1"/>
  <c r="H416" i="1" s="1"/>
  <c r="C417" i="1" l="1"/>
  <c r="E417" i="1" s="1"/>
  <c r="D417" i="1" s="1"/>
  <c r="F417" i="1" s="1"/>
  <c r="H417" i="1" s="1"/>
  <c r="C418" i="1" s="1"/>
  <c r="E418" i="1" s="1"/>
  <c r="D418" i="1" s="1"/>
  <c r="F418" i="1" s="1"/>
  <c r="H418" i="1" s="1"/>
  <c r="A417" i="1"/>
  <c r="B417" i="1"/>
  <c r="A418" i="1" l="1"/>
  <c r="A419" i="1" s="1"/>
  <c r="M417" i="1"/>
  <c r="M418" i="1" s="1"/>
  <c r="L417" i="1"/>
  <c r="L418" i="1" s="1"/>
  <c r="B418" i="1"/>
  <c r="C419" i="1"/>
  <c r="N418" i="1" l="1"/>
  <c r="N417" i="1"/>
  <c r="B419" i="1"/>
  <c r="E419" i="1"/>
  <c r="M419" i="1" s="1"/>
  <c r="D419" i="1" l="1"/>
  <c r="L419" i="1" s="1"/>
  <c r="N419" i="1" s="1"/>
  <c r="F419" i="1" l="1"/>
  <c r="H419" i="1" s="1"/>
  <c r="A420" i="1" l="1"/>
  <c r="B420" i="1"/>
  <c r="C420" i="1"/>
  <c r="E420" i="1" s="1"/>
  <c r="D420" i="1" s="1"/>
  <c r="F420" i="1" s="1"/>
  <c r="H420" i="1" s="1"/>
  <c r="M420" i="1" l="1"/>
  <c r="A421" i="1"/>
  <c r="L420" i="1"/>
  <c r="B421" i="1"/>
  <c r="C421" i="1"/>
  <c r="E421" i="1" s="1"/>
  <c r="N420" i="1" l="1"/>
  <c r="M421" i="1"/>
  <c r="D421" i="1"/>
  <c r="L421" i="1" s="1"/>
  <c r="N421" i="1" s="1"/>
  <c r="F421" i="1" l="1"/>
  <c r="H421" i="1" s="1"/>
  <c r="A422" i="1" l="1"/>
  <c r="B422" i="1"/>
  <c r="C422" i="1"/>
  <c r="E422" i="1" s="1"/>
  <c r="D422" i="1" s="1"/>
  <c r="F422" i="1" s="1"/>
  <c r="H422" i="1" s="1"/>
  <c r="M422" i="1" l="1"/>
  <c r="A423" i="1"/>
  <c r="L422" i="1"/>
  <c r="N422" i="1" s="1"/>
  <c r="C423" i="1"/>
  <c r="E423" i="1" s="1"/>
  <c r="B423" i="1"/>
  <c r="M423" i="1" l="1"/>
  <c r="D423" i="1"/>
  <c r="L423" i="1" s="1"/>
  <c r="N423" i="1" l="1"/>
  <c r="F423" i="1"/>
  <c r="H423" i="1" s="1"/>
  <c r="A424" i="1" l="1"/>
  <c r="B424" i="1"/>
  <c r="C424" i="1"/>
  <c r="E424" i="1" s="1"/>
  <c r="D424" i="1" s="1"/>
  <c r="F424" i="1" s="1"/>
  <c r="H424" i="1" s="1"/>
  <c r="A425" i="1" l="1"/>
  <c r="M424" i="1"/>
  <c r="L424" i="1"/>
  <c r="B425" i="1"/>
  <c r="C425" i="1"/>
  <c r="E425" i="1" s="1"/>
  <c r="N424" i="1" l="1"/>
  <c r="M425" i="1"/>
  <c r="D425" i="1"/>
  <c r="L425" i="1" s="1"/>
  <c r="N425" i="1" s="1"/>
  <c r="F425" i="1" l="1"/>
  <c r="H425" i="1" s="1"/>
  <c r="A426" i="1" l="1"/>
  <c r="C426" i="1"/>
  <c r="E426" i="1" s="1"/>
  <c r="D426" i="1" s="1"/>
  <c r="F426" i="1" s="1"/>
  <c r="H426" i="1" s="1"/>
  <c r="B426" i="1"/>
  <c r="M426" i="1" l="1"/>
  <c r="A427" i="1"/>
  <c r="L426" i="1"/>
  <c r="N426" i="1" s="1"/>
  <c r="C427" i="1"/>
  <c r="E427" i="1" s="1"/>
  <c r="B427" i="1"/>
  <c r="M427" i="1" l="1"/>
  <c r="D427" i="1"/>
  <c r="L427" i="1" s="1"/>
  <c r="N427" i="1" s="1"/>
  <c r="F427" i="1" l="1"/>
  <c r="H427" i="1" s="1"/>
  <c r="A428" i="1" l="1"/>
  <c r="B428" i="1"/>
  <c r="C428" i="1"/>
  <c r="E428" i="1" s="1"/>
  <c r="D428" i="1" s="1"/>
  <c r="F428" i="1" s="1"/>
  <c r="H428" i="1" s="1"/>
  <c r="M428" i="1" l="1"/>
  <c r="A429" i="1"/>
  <c r="L428" i="1"/>
  <c r="C429" i="1"/>
  <c r="E429" i="1" s="1"/>
  <c r="D429" i="1" s="1"/>
  <c r="L429" i="1" s="1"/>
  <c r="B429" i="1"/>
  <c r="N428" i="1" l="1"/>
  <c r="M429" i="1"/>
  <c r="F429" i="1"/>
  <c r="H429" i="1" s="1"/>
  <c r="A430" i="1" l="1"/>
  <c r="N429" i="1"/>
  <c r="B430" i="1"/>
  <c r="C430" i="1"/>
  <c r="E430" i="1" s="1"/>
  <c r="D430" i="1" s="1"/>
  <c r="F430" i="1" s="1"/>
  <c r="H430" i="1" s="1"/>
  <c r="A431" i="1" l="1"/>
  <c r="M430" i="1"/>
  <c r="L430" i="1"/>
  <c r="B431" i="1"/>
  <c r="C431" i="1"/>
  <c r="E431" i="1" s="1"/>
  <c r="D431" i="1" s="1"/>
  <c r="L431" i="1" s="1"/>
  <c r="N430" i="1" l="1"/>
  <c r="M431" i="1"/>
  <c r="F431" i="1"/>
  <c r="H431" i="1" s="1"/>
  <c r="A432" i="1" l="1"/>
  <c r="N431" i="1"/>
  <c r="B432" i="1"/>
  <c r="C432" i="1"/>
  <c r="E432" i="1" s="1"/>
  <c r="D432" i="1" s="1"/>
  <c r="F432" i="1" s="1"/>
  <c r="H432" i="1" s="1"/>
  <c r="A433" i="1" l="1"/>
  <c r="M432" i="1"/>
  <c r="L432" i="1"/>
  <c r="B433" i="1"/>
  <c r="C433" i="1"/>
  <c r="E433" i="1" s="1"/>
  <c r="D433" i="1" s="1"/>
  <c r="F433" i="1" s="1"/>
  <c r="H433" i="1" s="1"/>
  <c r="N432" i="1" l="1"/>
  <c r="M433" i="1"/>
  <c r="A434" i="1"/>
  <c r="L433" i="1"/>
  <c r="N433" i="1" s="1"/>
  <c r="C434" i="1"/>
  <c r="E434" i="1" s="1"/>
  <c r="D434" i="1" s="1"/>
  <c r="F434" i="1" s="1"/>
  <c r="H434" i="1" s="1"/>
  <c r="B434" i="1"/>
  <c r="A435" i="1" l="1"/>
  <c r="M434" i="1"/>
  <c r="L434" i="1"/>
  <c r="N434" i="1" s="1"/>
  <c r="C435" i="1"/>
  <c r="B435" i="1"/>
  <c r="E435" i="1" l="1"/>
  <c r="M435" i="1" s="1"/>
  <c r="D435" i="1" l="1"/>
  <c r="L435" i="1" s="1"/>
  <c r="N435" i="1" s="1"/>
  <c r="F435" i="1" l="1"/>
  <c r="H435" i="1" s="1"/>
  <c r="A436" i="1" l="1"/>
  <c r="C436" i="1"/>
  <c r="E436" i="1" s="1"/>
  <c r="M436" i="1" s="1"/>
  <c r="B436" i="1"/>
  <c r="D436" i="1" l="1"/>
  <c r="L436" i="1" s="1"/>
  <c r="N436" i="1" s="1"/>
  <c r="F436" i="1" l="1"/>
  <c r="H436" i="1" s="1"/>
  <c r="A437" i="1" l="1"/>
  <c r="C437" i="1"/>
  <c r="E437" i="1" s="1"/>
  <c r="M437" i="1" s="1"/>
  <c r="B437" i="1"/>
  <c r="D437" i="1" l="1"/>
  <c r="L437" i="1" s="1"/>
  <c r="N437" i="1" s="1"/>
  <c r="F437" i="1" l="1"/>
  <c r="H437" i="1" s="1"/>
  <c r="A438" i="1" l="1"/>
  <c r="B438" i="1"/>
  <c r="C438" i="1"/>
  <c r="E438" i="1" s="1"/>
  <c r="M438" i="1" s="1"/>
  <c r="D438" i="1" l="1"/>
  <c r="L438" i="1" s="1"/>
  <c r="N438" i="1" s="1"/>
  <c r="F438" i="1" l="1"/>
  <c r="H438" i="1" s="1"/>
  <c r="A439" i="1" l="1"/>
  <c r="C439" i="1"/>
  <c r="E439" i="1" s="1"/>
  <c r="D439" i="1" s="1"/>
  <c r="F439" i="1" s="1"/>
  <c r="H439" i="1" s="1"/>
  <c r="B439" i="1"/>
  <c r="A440" i="1" l="1"/>
  <c r="M439" i="1"/>
  <c r="L439" i="1"/>
  <c r="B440" i="1"/>
  <c r="C440" i="1"/>
  <c r="E440" i="1" s="1"/>
  <c r="N439" i="1" l="1"/>
  <c r="M440" i="1"/>
  <c r="D440" i="1"/>
  <c r="L440" i="1" s="1"/>
  <c r="N440" i="1" s="1"/>
  <c r="F440" i="1" l="1"/>
  <c r="H440" i="1" s="1"/>
  <c r="A441" i="1" l="1"/>
  <c r="C441" i="1"/>
  <c r="E441" i="1" s="1"/>
  <c r="D441" i="1" s="1"/>
  <c r="F441" i="1" s="1"/>
  <c r="B441" i="1"/>
  <c r="M441" i="1" l="1"/>
  <c r="L441" i="1"/>
  <c r="H441" i="1"/>
  <c r="A442" i="1" s="1"/>
  <c r="N441" i="1" l="1"/>
  <c r="B442" i="1"/>
  <c r="C442" i="1"/>
  <c r="E442" i="1" s="1"/>
  <c r="M442" i="1" s="1"/>
  <c r="D442" i="1" l="1"/>
  <c r="L442" i="1" s="1"/>
  <c r="N442" i="1" s="1"/>
  <c r="F442" i="1" l="1"/>
  <c r="H442" i="1" s="1"/>
  <c r="A443" i="1" l="1"/>
  <c r="C443" i="1"/>
  <c r="E443" i="1" s="1"/>
  <c r="D443" i="1" s="1"/>
  <c r="F443" i="1" s="1"/>
  <c r="H443" i="1" s="1"/>
  <c r="B443" i="1"/>
  <c r="M443" i="1" l="1"/>
  <c r="A444" i="1"/>
  <c r="L443" i="1"/>
  <c r="C444" i="1"/>
  <c r="E444" i="1" s="1"/>
  <c r="B444" i="1"/>
  <c r="N443" i="1" l="1"/>
  <c r="M444" i="1"/>
  <c r="D444" i="1"/>
  <c r="L444" i="1" s="1"/>
  <c r="N444" i="1" s="1"/>
  <c r="F444" i="1" l="1"/>
  <c r="H444" i="1" s="1"/>
  <c r="A445" i="1" l="1"/>
  <c r="C445" i="1"/>
  <c r="E445" i="1" s="1"/>
  <c r="D445" i="1" s="1"/>
  <c r="F445" i="1" s="1"/>
  <c r="H445" i="1" s="1"/>
  <c r="B445" i="1"/>
  <c r="M445" i="1" l="1"/>
  <c r="A446" i="1"/>
  <c r="L445" i="1"/>
  <c r="C446" i="1"/>
  <c r="B446" i="1"/>
  <c r="E446" i="1"/>
  <c r="D446" i="1" s="1"/>
  <c r="F446" i="1" s="1"/>
  <c r="H446" i="1" s="1"/>
  <c r="N445" i="1" l="1"/>
  <c r="A447" i="1"/>
  <c r="M446" i="1"/>
  <c r="L446" i="1"/>
  <c r="N446" i="1" s="1"/>
  <c r="B447" i="1"/>
  <c r="C447" i="1"/>
  <c r="E447" i="1" s="1"/>
  <c r="D447" i="1" s="1"/>
  <c r="F447" i="1" s="1"/>
  <c r="H447" i="1" s="1"/>
  <c r="M447" i="1" l="1"/>
  <c r="A448" i="1"/>
  <c r="L447" i="1"/>
  <c r="B448" i="1"/>
  <c r="C448" i="1"/>
  <c r="E448" i="1" s="1"/>
  <c r="D448" i="1" s="1"/>
  <c r="L448" i="1" s="1"/>
  <c r="N447" i="1" l="1"/>
  <c r="M448" i="1"/>
  <c r="F448" i="1"/>
  <c r="H448" i="1" s="1"/>
  <c r="A449" i="1" l="1"/>
  <c r="N448" i="1"/>
  <c r="C449" i="1"/>
  <c r="E449" i="1" s="1"/>
  <c r="D449" i="1" s="1"/>
  <c r="F449" i="1" s="1"/>
  <c r="B449" i="1"/>
  <c r="M449" i="1" l="1"/>
  <c r="L449" i="1"/>
  <c r="H449" i="1"/>
  <c r="N449" i="1" l="1"/>
  <c r="A450" i="1"/>
  <c r="B450" i="1"/>
  <c r="C450" i="1"/>
  <c r="E450" i="1" s="1"/>
  <c r="M450" i="1" s="1"/>
  <c r="D450" i="1" l="1"/>
  <c r="L450" i="1" s="1"/>
  <c r="N450" i="1" s="1"/>
  <c r="F450" i="1" l="1"/>
  <c r="H450" i="1" s="1"/>
  <c r="A451" i="1" l="1"/>
  <c r="B451" i="1"/>
  <c r="C451" i="1"/>
  <c r="E451" i="1" s="1"/>
  <c r="D451" i="1" s="1"/>
  <c r="F451" i="1" s="1"/>
  <c r="H451" i="1" s="1"/>
  <c r="A452" i="1" l="1"/>
  <c r="M451" i="1"/>
  <c r="L451" i="1"/>
  <c r="N451" i="1" s="1"/>
  <c r="C452" i="1"/>
  <c r="E452" i="1" s="1"/>
  <c r="D452" i="1" s="1"/>
  <c r="F452" i="1" s="1"/>
  <c r="H452" i="1" s="1"/>
  <c r="B452" i="1"/>
  <c r="M452" i="1" l="1"/>
  <c r="L452" i="1"/>
  <c r="A453" i="1"/>
  <c r="C453" i="1"/>
  <c r="E453" i="1" s="1"/>
  <c r="B453" i="1"/>
  <c r="N452" i="1" l="1"/>
  <c r="M453" i="1"/>
  <c r="D453" i="1"/>
  <c r="L453" i="1" s="1"/>
  <c r="N453" i="1" l="1"/>
  <c r="F453" i="1"/>
  <c r="H453" i="1" s="1"/>
  <c r="A454" i="1" l="1"/>
  <c r="B454" i="1"/>
  <c r="C454" i="1"/>
  <c r="E454" i="1" s="1"/>
  <c r="M454" i="1" s="1"/>
  <c r="D454" i="1" l="1"/>
  <c r="L454" i="1" s="1"/>
  <c r="N454" i="1" s="1"/>
  <c r="F454" i="1" l="1"/>
  <c r="H454" i="1" s="1"/>
  <c r="A455" i="1" l="1"/>
  <c r="C455" i="1"/>
  <c r="E455" i="1" s="1"/>
  <c r="D455" i="1" s="1"/>
  <c r="F455" i="1" s="1"/>
  <c r="H455" i="1" s="1"/>
  <c r="B455" i="1"/>
  <c r="M455" i="1" l="1"/>
  <c r="A456" i="1"/>
  <c r="L455" i="1"/>
  <c r="B456" i="1"/>
  <c r="C456" i="1"/>
  <c r="E456" i="1" s="1"/>
  <c r="N455" i="1" l="1"/>
  <c r="M456" i="1"/>
  <c r="D456" i="1"/>
  <c r="L456" i="1" s="1"/>
  <c r="N456" i="1" l="1"/>
  <c r="F456" i="1"/>
  <c r="H456" i="1" s="1"/>
  <c r="A457" i="1" l="1"/>
  <c r="B457" i="1"/>
  <c r="C457" i="1"/>
  <c r="E457" i="1" s="1"/>
  <c r="D457" i="1" s="1"/>
  <c r="F457" i="1" s="1"/>
  <c r="H457" i="1" s="1"/>
  <c r="M457" i="1" l="1"/>
  <c r="A458" i="1"/>
  <c r="L457" i="1"/>
  <c r="B458" i="1"/>
  <c r="C458" i="1"/>
  <c r="E458" i="1" s="1"/>
  <c r="D458" i="1" s="1"/>
  <c r="F458" i="1" s="1"/>
  <c r="H458" i="1" s="1"/>
  <c r="N457" i="1" l="1"/>
  <c r="A459" i="1"/>
  <c r="M458" i="1"/>
  <c r="L458" i="1"/>
  <c r="B459" i="1"/>
  <c r="C459" i="1"/>
  <c r="E459" i="1" s="1"/>
  <c r="N458" i="1" l="1"/>
  <c r="M459" i="1"/>
  <c r="D459" i="1"/>
  <c r="L459" i="1" s="1"/>
  <c r="N459" i="1" s="1"/>
  <c r="F459" i="1" l="1"/>
  <c r="H459" i="1" s="1"/>
  <c r="A460" i="1" l="1"/>
  <c r="C460" i="1"/>
  <c r="E460" i="1" s="1"/>
  <c r="D460" i="1" s="1"/>
  <c r="F460" i="1" s="1"/>
  <c r="H460" i="1" s="1"/>
  <c r="B460" i="1"/>
  <c r="M460" i="1" l="1"/>
  <c r="A461" i="1"/>
  <c r="L460" i="1"/>
  <c r="B461" i="1"/>
  <c r="C461" i="1"/>
  <c r="E461" i="1" s="1"/>
  <c r="N460" i="1" l="1"/>
  <c r="M461" i="1"/>
  <c r="D461" i="1"/>
  <c r="L461" i="1" s="1"/>
  <c r="N461" i="1" s="1"/>
  <c r="F461" i="1" l="1"/>
  <c r="H461" i="1" s="1"/>
  <c r="A462" i="1" l="1"/>
  <c r="B462" i="1"/>
  <c r="C462" i="1"/>
  <c r="E462" i="1" s="1"/>
  <c r="M462" i="1" s="1"/>
  <c r="D462" i="1" l="1"/>
  <c r="L462" i="1" s="1"/>
  <c r="N462" i="1" s="1"/>
  <c r="F462" i="1" l="1"/>
  <c r="H462" i="1" s="1"/>
  <c r="A463" i="1" l="1"/>
  <c r="C463" i="1"/>
  <c r="E463" i="1" s="1"/>
  <c r="D463" i="1" s="1"/>
  <c r="F463" i="1" s="1"/>
  <c r="H463" i="1" s="1"/>
  <c r="B463" i="1"/>
  <c r="M463" i="1" l="1"/>
  <c r="A464" i="1"/>
  <c r="L463" i="1"/>
  <c r="N463" i="1" s="1"/>
  <c r="B464" i="1"/>
  <c r="C464" i="1"/>
  <c r="E464" i="1" s="1"/>
  <c r="M464" i="1" l="1"/>
  <c r="D464" i="1"/>
  <c r="L464" i="1" s="1"/>
  <c r="N464" i="1" s="1"/>
  <c r="F464" i="1" l="1"/>
  <c r="H464" i="1" s="1"/>
  <c r="A465" i="1" l="1"/>
  <c r="C465" i="1"/>
  <c r="E465" i="1" s="1"/>
  <c r="M465" i="1" s="1"/>
  <c r="B465" i="1"/>
  <c r="D465" i="1" l="1"/>
  <c r="L465" i="1" s="1"/>
  <c r="N465" i="1" s="1"/>
  <c r="F465" i="1" l="1"/>
  <c r="H465" i="1" s="1"/>
  <c r="A466" i="1" l="1"/>
  <c r="B466" i="1"/>
  <c r="C466" i="1"/>
  <c r="E466" i="1" s="1"/>
  <c r="M466" i="1" s="1"/>
  <c r="D466" i="1" l="1"/>
  <c r="L466" i="1" s="1"/>
  <c r="N466" i="1" s="1"/>
  <c r="F466" i="1" l="1"/>
  <c r="H466" i="1" s="1"/>
  <c r="A467" i="1" l="1"/>
  <c r="B467" i="1"/>
  <c r="C467" i="1"/>
  <c r="E467" i="1" s="1"/>
  <c r="D467" i="1" s="1"/>
  <c r="F467" i="1" s="1"/>
  <c r="H467" i="1" s="1"/>
  <c r="A468" i="1" l="1"/>
  <c r="M467" i="1"/>
  <c r="L467" i="1"/>
  <c r="B468" i="1"/>
  <c r="C468" i="1"/>
  <c r="E468" i="1" s="1"/>
  <c r="D468" i="1" s="1"/>
  <c r="F468" i="1" s="1"/>
  <c r="H468" i="1" s="1"/>
  <c r="N467" i="1" l="1"/>
  <c r="A469" i="1"/>
  <c r="M468" i="1"/>
  <c r="L468" i="1"/>
  <c r="N468" i="1" s="1"/>
  <c r="B469" i="1"/>
  <c r="C469" i="1"/>
  <c r="E469" i="1" s="1"/>
  <c r="M469" i="1" l="1"/>
  <c r="D469" i="1"/>
  <c r="L469" i="1" s="1"/>
  <c r="N469" i="1" l="1"/>
  <c r="F469" i="1"/>
  <c r="H469" i="1" s="1"/>
  <c r="A470" i="1" l="1"/>
  <c r="C470" i="1"/>
  <c r="E470" i="1" s="1"/>
  <c r="M470" i="1" s="1"/>
  <c r="B470" i="1"/>
  <c r="D470" i="1" l="1"/>
  <c r="L470" i="1" s="1"/>
  <c r="N470" i="1" s="1"/>
  <c r="F470" i="1" l="1"/>
  <c r="H470" i="1" s="1"/>
  <c r="A471" i="1" l="1"/>
  <c r="C471" i="1"/>
  <c r="E471" i="1" s="1"/>
  <c r="D471" i="1" s="1"/>
  <c r="F471" i="1" s="1"/>
  <c r="H471" i="1" s="1"/>
  <c r="B471" i="1"/>
  <c r="A472" i="1" l="1"/>
  <c r="M471" i="1"/>
  <c r="L471" i="1"/>
  <c r="B472" i="1"/>
  <c r="C472" i="1"/>
  <c r="E472" i="1" s="1"/>
  <c r="N471" i="1" l="1"/>
  <c r="M472" i="1"/>
  <c r="D472" i="1"/>
  <c r="L472" i="1" s="1"/>
  <c r="N472" i="1" s="1"/>
  <c r="F472" i="1" l="1"/>
  <c r="H472" i="1" s="1"/>
  <c r="A473" i="1" l="1"/>
  <c r="C473" i="1"/>
  <c r="E473" i="1" s="1"/>
  <c r="D473" i="1" s="1"/>
  <c r="F473" i="1" s="1"/>
  <c r="H473" i="1" s="1"/>
  <c r="B473" i="1"/>
  <c r="M473" i="1" l="1"/>
  <c r="A474" i="1"/>
  <c r="L473" i="1"/>
  <c r="C474" i="1"/>
  <c r="E474" i="1" s="1"/>
  <c r="D474" i="1" s="1"/>
  <c r="L474" i="1" s="1"/>
  <c r="B474" i="1"/>
  <c r="N473" i="1" l="1"/>
  <c r="M474" i="1"/>
  <c r="F474" i="1"/>
  <c r="H474" i="1" s="1"/>
  <c r="A475" i="1" l="1"/>
  <c r="N474" i="1"/>
  <c r="C475" i="1"/>
  <c r="E475" i="1" s="1"/>
  <c r="M475" i="1" s="1"/>
  <c r="B475" i="1"/>
  <c r="D475" i="1" l="1"/>
  <c r="L475" i="1" s="1"/>
  <c r="N475" i="1" s="1"/>
  <c r="F475" i="1" l="1"/>
  <c r="H475" i="1" s="1"/>
  <c r="A476" i="1" l="1"/>
  <c r="B476" i="1"/>
  <c r="C476" i="1"/>
  <c r="E476" i="1" s="1"/>
  <c r="D476" i="1" s="1"/>
  <c r="F476" i="1" s="1"/>
  <c r="H476" i="1" s="1"/>
  <c r="A477" i="1" l="1"/>
  <c r="M476" i="1"/>
  <c r="L476" i="1"/>
  <c r="N476" i="1" s="1"/>
  <c r="B477" i="1"/>
  <c r="C477" i="1"/>
  <c r="E477" i="1" s="1"/>
  <c r="M477" i="1" l="1"/>
  <c r="D477" i="1"/>
  <c r="L477" i="1" s="1"/>
  <c r="N477" i="1" s="1"/>
  <c r="F477" i="1" l="1"/>
  <c r="H477" i="1" s="1"/>
  <c r="A478" i="1" l="1"/>
  <c r="B478" i="1"/>
  <c r="C478" i="1"/>
  <c r="E478" i="1" s="1"/>
  <c r="D478" i="1" s="1"/>
  <c r="F478" i="1" s="1"/>
  <c r="H478" i="1" s="1"/>
  <c r="M478" i="1" l="1"/>
  <c r="A479" i="1"/>
  <c r="L478" i="1"/>
  <c r="C479" i="1"/>
  <c r="E479" i="1" s="1"/>
  <c r="D479" i="1" s="1"/>
  <c r="F479" i="1" s="1"/>
  <c r="H479" i="1" s="1"/>
  <c r="B479" i="1"/>
  <c r="N478" i="1" l="1"/>
  <c r="A480" i="1"/>
  <c r="M479" i="1"/>
  <c r="L479" i="1"/>
  <c r="N479" i="1" s="1"/>
  <c r="C480" i="1"/>
  <c r="E480" i="1" s="1"/>
  <c r="B480" i="1"/>
  <c r="M480" i="1" l="1"/>
  <c r="D480" i="1"/>
  <c r="L480" i="1" s="1"/>
  <c r="N480" i="1" s="1"/>
  <c r="F480" i="1" l="1"/>
  <c r="H480" i="1" s="1"/>
  <c r="A481" i="1" l="1"/>
  <c r="C481" i="1"/>
  <c r="E481" i="1" s="1"/>
  <c r="D481" i="1" s="1"/>
  <c r="F481" i="1" s="1"/>
  <c r="H481" i="1" s="1"/>
  <c r="B481" i="1"/>
  <c r="M481" i="1" l="1"/>
  <c r="A482" i="1"/>
  <c r="L481" i="1"/>
  <c r="C482" i="1"/>
  <c r="E482" i="1" s="1"/>
  <c r="D482" i="1" s="1"/>
  <c r="F482" i="1" s="1"/>
  <c r="H482" i="1" s="1"/>
  <c r="B482" i="1"/>
  <c r="N481" i="1" l="1"/>
  <c r="A483" i="1"/>
  <c r="M482" i="1"/>
  <c r="L482" i="1"/>
  <c r="B483" i="1"/>
  <c r="C483" i="1"/>
  <c r="E483" i="1" s="1"/>
  <c r="D483" i="1" s="1"/>
  <c r="F483" i="1" s="1"/>
  <c r="H483" i="1" s="1"/>
  <c r="N482" i="1" l="1"/>
  <c r="M483" i="1"/>
  <c r="A484" i="1"/>
  <c r="L483" i="1"/>
  <c r="N483" i="1" s="1"/>
  <c r="C484" i="1"/>
  <c r="E484" i="1" s="1"/>
  <c r="D484" i="1" s="1"/>
  <c r="F484" i="1" s="1"/>
  <c r="H484" i="1" s="1"/>
  <c r="B484" i="1"/>
  <c r="M484" i="1" l="1"/>
  <c r="A485" i="1"/>
  <c r="L484" i="1"/>
  <c r="C485" i="1"/>
  <c r="E485" i="1" s="1"/>
  <c r="D485" i="1" s="1"/>
  <c r="F485" i="1" s="1"/>
  <c r="H485" i="1" s="1"/>
  <c r="B485" i="1"/>
  <c r="N484" i="1" l="1"/>
  <c r="M485" i="1"/>
  <c r="A486" i="1"/>
  <c r="L485" i="1"/>
  <c r="N485" i="1" s="1"/>
  <c r="B486" i="1"/>
  <c r="C486" i="1"/>
  <c r="E486" i="1" s="1"/>
  <c r="M486" i="1" l="1"/>
  <c r="D486" i="1"/>
  <c r="L486" i="1" s="1"/>
  <c r="N486" i="1" s="1"/>
  <c r="F486" i="1" l="1"/>
  <c r="H486" i="1" s="1"/>
  <c r="A487" i="1" l="1"/>
  <c r="B487" i="1"/>
  <c r="C487" i="1"/>
  <c r="E487" i="1" s="1"/>
  <c r="D487" i="1" s="1"/>
  <c r="F487" i="1" s="1"/>
  <c r="H487" i="1" s="1"/>
  <c r="M487" i="1" l="1"/>
  <c r="A488" i="1"/>
  <c r="L487" i="1"/>
  <c r="N487" i="1" s="1"/>
  <c r="C488" i="1"/>
  <c r="E488" i="1" s="1"/>
  <c r="D488" i="1" s="1"/>
  <c r="L488" i="1" s="1"/>
  <c r="B488" i="1"/>
  <c r="M488" i="1" l="1"/>
  <c r="F488" i="1"/>
  <c r="H488" i="1" s="1"/>
  <c r="A489" i="1" l="1"/>
  <c r="N488" i="1"/>
  <c r="C489" i="1"/>
  <c r="E489" i="1" s="1"/>
  <c r="M489" i="1" s="1"/>
  <c r="B489" i="1"/>
  <c r="D489" i="1" l="1"/>
  <c r="L489" i="1" s="1"/>
  <c r="N489" i="1" s="1"/>
  <c r="F489" i="1" l="1"/>
  <c r="H489" i="1" s="1"/>
  <c r="A490" i="1" l="1"/>
  <c r="B490" i="1"/>
  <c r="C490" i="1"/>
  <c r="E490" i="1" s="1"/>
  <c r="M490" i="1" s="1"/>
  <c r="D490" i="1" l="1"/>
  <c r="L490" i="1" s="1"/>
  <c r="N490" i="1" s="1"/>
  <c r="F490" i="1" l="1"/>
  <c r="H490" i="1" s="1"/>
  <c r="A491" i="1" l="1"/>
  <c r="B491" i="1"/>
  <c r="C491" i="1"/>
  <c r="E491" i="1" s="1"/>
  <c r="D491" i="1" s="1"/>
  <c r="F491" i="1" s="1"/>
  <c r="H491" i="1" s="1"/>
  <c r="A492" i="1" l="1"/>
  <c r="M491" i="1"/>
  <c r="L491" i="1"/>
  <c r="B492" i="1"/>
  <c r="C492" i="1"/>
  <c r="E492" i="1" s="1"/>
  <c r="N491" i="1" l="1"/>
  <c r="M492" i="1"/>
  <c r="D492" i="1"/>
  <c r="L492" i="1" s="1"/>
  <c r="N492" i="1" l="1"/>
  <c r="F492" i="1"/>
  <c r="H492" i="1" s="1"/>
  <c r="A493" i="1" l="1"/>
  <c r="C493" i="1"/>
  <c r="E493" i="1" s="1"/>
  <c r="M493" i="1" s="1"/>
  <c r="B493" i="1"/>
  <c r="D493" i="1" l="1"/>
  <c r="L493" i="1" s="1"/>
  <c r="N493" i="1" s="1"/>
  <c r="F493" i="1" l="1"/>
  <c r="H493" i="1" s="1"/>
  <c r="A494" i="1" l="1"/>
  <c r="C494" i="1"/>
  <c r="E494" i="1" s="1"/>
  <c r="M494" i="1" s="1"/>
  <c r="B494" i="1"/>
  <c r="D494" i="1" l="1"/>
  <c r="L494" i="1" s="1"/>
  <c r="N494" i="1" s="1"/>
  <c r="F494" i="1" l="1"/>
  <c r="H494" i="1" s="1"/>
  <c r="A495" i="1" l="1"/>
  <c r="C495" i="1"/>
  <c r="E495" i="1" s="1"/>
  <c r="D495" i="1" s="1"/>
  <c r="F495" i="1" s="1"/>
  <c r="H495" i="1" s="1"/>
  <c r="B495" i="1"/>
  <c r="A496" i="1" l="1"/>
  <c r="M495" i="1"/>
  <c r="L495" i="1"/>
  <c r="N495" i="1" s="1"/>
  <c r="B496" i="1"/>
  <c r="C496" i="1"/>
  <c r="E496" i="1" s="1"/>
  <c r="D496" i="1" s="1"/>
  <c r="L496" i="1" s="1"/>
  <c r="M496" i="1" l="1"/>
  <c r="N496" i="1" s="1"/>
  <c r="F496" i="1"/>
  <c r="H496" i="1" s="1"/>
  <c r="A497" i="1" l="1"/>
  <c r="C497" i="1"/>
  <c r="E497" i="1" s="1"/>
  <c r="D497" i="1" s="1"/>
  <c r="F497" i="1" s="1"/>
  <c r="B497" i="1"/>
  <c r="M497" i="1" l="1"/>
  <c r="L497" i="1"/>
  <c r="H497" i="1"/>
  <c r="N497" i="1" l="1"/>
  <c r="A498" i="1"/>
  <c r="B498" i="1"/>
  <c r="C498" i="1"/>
  <c r="E498" i="1" s="1"/>
  <c r="D498" i="1" s="1"/>
  <c r="F498" i="1" s="1"/>
  <c r="H498" i="1" s="1"/>
  <c r="A499" i="1" l="1"/>
  <c r="M498" i="1"/>
  <c r="L498" i="1"/>
  <c r="B499" i="1"/>
  <c r="C499" i="1"/>
  <c r="E499" i="1" s="1"/>
  <c r="D499" i="1" s="1"/>
  <c r="F499" i="1" s="1"/>
  <c r="H499" i="1" s="1"/>
  <c r="N498" i="1" l="1"/>
  <c r="L499" i="1"/>
  <c r="M499" i="1"/>
  <c r="A500" i="1"/>
  <c r="C500" i="1"/>
  <c r="E500" i="1" s="1"/>
  <c r="D500" i="1" s="1"/>
  <c r="F500" i="1" s="1"/>
  <c r="H500" i="1" s="1"/>
  <c r="B500" i="1"/>
  <c r="N499" i="1" l="1"/>
  <c r="A501" i="1"/>
  <c r="M500" i="1"/>
  <c r="L500" i="1"/>
  <c r="C501" i="1"/>
  <c r="E501" i="1" s="1"/>
  <c r="B501" i="1"/>
  <c r="N500" i="1" l="1"/>
  <c r="M501" i="1"/>
  <c r="D501" i="1"/>
  <c r="L501" i="1" s="1"/>
  <c r="N501" i="1" s="1"/>
  <c r="F501" i="1" l="1"/>
  <c r="H501" i="1" s="1"/>
  <c r="A502" i="1" l="1"/>
  <c r="C502" i="1"/>
  <c r="E502" i="1" s="1"/>
  <c r="M502" i="1" s="1"/>
  <c r="B502" i="1"/>
  <c r="D502" i="1" l="1"/>
  <c r="L502" i="1" s="1"/>
  <c r="N502" i="1" s="1"/>
  <c r="F502" i="1" l="1"/>
  <c r="H502" i="1" s="1"/>
  <c r="A503" i="1" l="1"/>
  <c r="B503" i="1"/>
  <c r="C503" i="1"/>
  <c r="E503" i="1" s="1"/>
  <c r="M503" i="1" s="1"/>
  <c r="D503" i="1" l="1"/>
  <c r="L503" i="1" s="1"/>
  <c r="N503" i="1" s="1"/>
  <c r="F503" i="1" l="1"/>
  <c r="H503" i="1" s="1"/>
  <c r="A504" i="1" l="1"/>
  <c r="B504" i="1"/>
  <c r="C504" i="1"/>
  <c r="E504" i="1" s="1"/>
  <c r="D504" i="1" s="1"/>
  <c r="F504" i="1" s="1"/>
  <c r="H504" i="1" s="1"/>
  <c r="M504" i="1" l="1"/>
  <c r="A505" i="1"/>
  <c r="L504" i="1"/>
  <c r="N504" i="1" s="1"/>
  <c r="C505" i="1"/>
  <c r="E505" i="1" s="1"/>
  <c r="D505" i="1" s="1"/>
  <c r="F505" i="1" s="1"/>
  <c r="H505" i="1" s="1"/>
  <c r="B505" i="1"/>
  <c r="L505" i="1" l="1"/>
  <c r="A506" i="1"/>
  <c r="M505" i="1"/>
  <c r="B506" i="1"/>
  <c r="C506" i="1"/>
  <c r="E506" i="1" s="1"/>
  <c r="M506" i="1" l="1"/>
  <c r="N505" i="1"/>
  <c r="D506" i="1"/>
  <c r="L506" i="1" s="1"/>
  <c r="N506" i="1" l="1"/>
  <c r="F506" i="1"/>
  <c r="H506" i="1" s="1"/>
  <c r="A507" i="1" l="1"/>
  <c r="B507" i="1"/>
  <c r="C507" i="1"/>
  <c r="E507" i="1" s="1"/>
  <c r="M507" i="1" s="1"/>
  <c r="D507" i="1" l="1"/>
  <c r="L507" i="1" s="1"/>
  <c r="N507" i="1" s="1"/>
  <c r="F507" i="1" l="1"/>
  <c r="H507" i="1" s="1"/>
  <c r="A508" i="1" l="1"/>
  <c r="B508" i="1"/>
  <c r="C508" i="1"/>
  <c r="E508" i="1" s="1"/>
  <c r="M508" i="1" s="1"/>
  <c r="D508" i="1" l="1"/>
  <c r="L508" i="1" s="1"/>
  <c r="N508" i="1" s="1"/>
  <c r="F508" i="1" l="1"/>
  <c r="H508" i="1" s="1"/>
  <c r="A509" i="1" l="1"/>
  <c r="B509" i="1"/>
  <c r="C509" i="1"/>
  <c r="E509" i="1" s="1"/>
  <c r="D509" i="1" s="1"/>
  <c r="F509" i="1" s="1"/>
  <c r="H509" i="1" s="1"/>
  <c r="A510" i="1" l="1"/>
  <c r="M509" i="1"/>
  <c r="L509" i="1"/>
  <c r="C510" i="1"/>
  <c r="E510" i="1" s="1"/>
  <c r="B510" i="1"/>
  <c r="N509" i="1" l="1"/>
  <c r="M510" i="1"/>
  <c r="N8" i="1"/>
  <c r="N7" i="1" s="1"/>
  <c r="K10" i="1" s="1"/>
  <c r="D510" i="1"/>
  <c r="L510" i="1" s="1"/>
  <c r="N510" i="1" l="1"/>
  <c r="F510" i="1"/>
  <c r="H510" i="1" s="1"/>
  <c r="A511" i="1" l="1"/>
  <c r="B511" i="1"/>
  <c r="C511" i="1"/>
  <c r="E511" i="1" s="1"/>
  <c r="M511" i="1" s="1"/>
  <c r="D511" i="1" l="1"/>
  <c r="L511" i="1" s="1"/>
  <c r="N511" i="1" s="1"/>
  <c r="F511" i="1" l="1"/>
  <c r="H511" i="1" s="1"/>
  <c r="A512" i="1" l="1"/>
  <c r="C512" i="1"/>
  <c r="E512" i="1" s="1"/>
  <c r="M512" i="1" s="1"/>
  <c r="B512" i="1"/>
  <c r="D512" i="1" l="1"/>
  <c r="L512" i="1" s="1"/>
  <c r="N512" i="1" s="1"/>
  <c r="F512" i="1" l="1"/>
  <c r="H512" i="1" s="1"/>
  <c r="A513" i="1" l="1"/>
  <c r="C513" i="1"/>
  <c r="E513" i="1" s="1"/>
  <c r="D513" i="1" s="1"/>
  <c r="F513" i="1" s="1"/>
  <c r="H513" i="1" s="1"/>
  <c r="B513" i="1"/>
  <c r="A514" i="1" l="1"/>
  <c r="M513" i="1"/>
  <c r="L513" i="1"/>
  <c r="C514" i="1"/>
  <c r="E514" i="1" s="1"/>
  <c r="B514" i="1"/>
  <c r="N513" i="1" l="1"/>
  <c r="M514" i="1"/>
  <c r="D514" i="1"/>
  <c r="L514" i="1" s="1"/>
  <c r="N514" i="1" s="1"/>
  <c r="F514" i="1" l="1"/>
  <c r="H514" i="1" s="1"/>
  <c r="A515" i="1" l="1"/>
  <c r="C515" i="1"/>
  <c r="E515" i="1" s="1"/>
  <c r="D515" i="1" s="1"/>
  <c r="F515" i="1" s="1"/>
  <c r="H515" i="1" s="1"/>
  <c r="B515" i="1"/>
  <c r="M515" i="1" l="1"/>
  <c r="A516" i="1"/>
  <c r="L515" i="1"/>
  <c r="C516" i="1"/>
  <c r="E516" i="1" s="1"/>
  <c r="D516" i="1" s="1"/>
  <c r="F516" i="1" s="1"/>
  <c r="H516" i="1" s="1"/>
  <c r="B516" i="1"/>
  <c r="N515" i="1" l="1"/>
  <c r="A517" i="1"/>
  <c r="M516" i="1"/>
  <c r="L516" i="1"/>
  <c r="B517" i="1"/>
  <c r="C517" i="1"/>
  <c r="E517" i="1" s="1"/>
  <c r="D517" i="1" s="1"/>
  <c r="F517" i="1" s="1"/>
  <c r="H517" i="1" s="1"/>
  <c r="N516" i="1" l="1"/>
  <c r="L517" i="1"/>
  <c r="M517" i="1"/>
  <c r="A518" i="1"/>
  <c r="B518" i="1"/>
  <c r="C518" i="1"/>
  <c r="E518" i="1" s="1"/>
  <c r="N517" i="1" l="1"/>
  <c r="M518" i="1"/>
  <c r="D518" i="1"/>
  <c r="L518" i="1" s="1"/>
  <c r="N518" i="1" l="1"/>
  <c r="F518" i="1"/>
  <c r="H518" i="1" s="1"/>
  <c r="A519" i="1" l="1"/>
  <c r="C519" i="1"/>
  <c r="E519" i="1" s="1"/>
  <c r="M519" i="1" s="1"/>
  <c r="B519" i="1"/>
  <c r="D519" i="1" l="1"/>
  <c r="L519" i="1" s="1"/>
  <c r="N519" i="1" s="1"/>
  <c r="F519" i="1" l="1"/>
  <c r="H519" i="1" s="1"/>
  <c r="A520" i="1" l="1"/>
  <c r="B520" i="1"/>
  <c r="C520" i="1"/>
  <c r="E520" i="1" s="1"/>
  <c r="M520" i="1" s="1"/>
  <c r="D520" i="1" l="1"/>
  <c r="L520" i="1" s="1"/>
  <c r="N520" i="1" s="1"/>
  <c r="F520" i="1" l="1"/>
  <c r="H520" i="1" s="1"/>
  <c r="A521" i="1" l="1"/>
  <c r="C521" i="1"/>
  <c r="E521" i="1" s="1"/>
  <c r="M521" i="1" s="1"/>
  <c r="B521" i="1"/>
  <c r="D521" i="1" l="1"/>
  <c r="L521" i="1" s="1"/>
  <c r="N521" i="1" s="1"/>
  <c r="F521" i="1" l="1"/>
  <c r="H521" i="1" s="1"/>
  <c r="A522" i="1" l="1"/>
  <c r="C522" i="1"/>
  <c r="E522" i="1" s="1"/>
  <c r="M522" i="1" s="1"/>
  <c r="B522" i="1"/>
  <c r="D522" i="1" l="1"/>
  <c r="L522" i="1" s="1"/>
  <c r="N522" i="1" s="1"/>
  <c r="F522" i="1" l="1"/>
  <c r="H522" i="1" s="1"/>
  <c r="A523" i="1" l="1"/>
  <c r="C523" i="1"/>
  <c r="E523" i="1" s="1"/>
  <c r="M523" i="1" s="1"/>
  <c r="B523" i="1"/>
  <c r="D523" i="1" l="1"/>
  <c r="L523" i="1" s="1"/>
  <c r="N523" i="1" s="1"/>
  <c r="F523" i="1" l="1"/>
  <c r="H523" i="1" s="1"/>
  <c r="A524" i="1" l="1"/>
  <c r="C524" i="1"/>
  <c r="E524" i="1" s="1"/>
  <c r="M524" i="1" s="1"/>
  <c r="B524" i="1"/>
  <c r="D524" i="1" l="1"/>
  <c r="L524" i="1" s="1"/>
  <c r="N524" i="1" s="1"/>
  <c r="F524" i="1" l="1"/>
  <c r="H524" i="1" s="1"/>
  <c r="A525" i="1" l="1"/>
  <c r="B525" i="1"/>
  <c r="C525" i="1"/>
  <c r="E525" i="1" s="1"/>
  <c r="D525" i="1" s="1"/>
  <c r="F525" i="1" s="1"/>
  <c r="H525" i="1" s="1"/>
  <c r="M525" i="1" l="1"/>
  <c r="A526" i="1"/>
  <c r="L525" i="1"/>
  <c r="N525" i="1" s="1"/>
  <c r="C526" i="1"/>
  <c r="E526" i="1" s="1"/>
  <c r="D526" i="1" s="1"/>
  <c r="L526" i="1" s="1"/>
  <c r="B526" i="1"/>
  <c r="M526" i="1" l="1"/>
  <c r="F526" i="1"/>
  <c r="H526" i="1" s="1"/>
  <c r="A527" i="1" l="1"/>
  <c r="N526" i="1"/>
  <c r="C527" i="1"/>
  <c r="E527" i="1" s="1"/>
  <c r="M527" i="1" s="1"/>
  <c r="B527" i="1"/>
  <c r="D527" i="1" l="1"/>
  <c r="L527" i="1" s="1"/>
  <c r="N527" i="1" s="1"/>
  <c r="F527" i="1" l="1"/>
  <c r="H527" i="1" s="1"/>
  <c r="A528" i="1" l="1"/>
  <c r="C528" i="1"/>
  <c r="E528" i="1" s="1"/>
  <c r="M528" i="1" s="1"/>
  <c r="B528" i="1"/>
  <c r="D528" i="1" l="1"/>
  <c r="L528" i="1" s="1"/>
  <c r="N528" i="1" s="1"/>
  <c r="F528" i="1" l="1"/>
  <c r="H528" i="1" s="1"/>
  <c r="A529" i="1" l="1"/>
  <c r="B529" i="1"/>
  <c r="C529" i="1"/>
  <c r="E529" i="1" s="1"/>
  <c r="D529" i="1" s="1"/>
  <c r="F529" i="1" s="1"/>
  <c r="H529" i="1" s="1"/>
  <c r="M529" i="1" l="1"/>
  <c r="A530" i="1"/>
  <c r="L529" i="1"/>
  <c r="N529" i="1" s="1"/>
  <c r="B530" i="1"/>
  <c r="C530" i="1"/>
  <c r="E530" i="1" s="1"/>
  <c r="D530" i="1" s="1"/>
  <c r="F530" i="1" s="1"/>
  <c r="H530" i="1" s="1"/>
  <c r="A531" i="1" l="1"/>
  <c r="M530" i="1"/>
  <c r="L530" i="1"/>
  <c r="C531" i="1"/>
  <c r="E531" i="1" s="1"/>
  <c r="B531" i="1"/>
  <c r="N530" i="1" l="1"/>
  <c r="M531" i="1"/>
  <c r="D531" i="1"/>
  <c r="L531" i="1" s="1"/>
  <c r="N531" i="1" s="1"/>
  <c r="F531" i="1" l="1"/>
  <c r="H531" i="1" s="1"/>
  <c r="A532" i="1" l="1"/>
  <c r="C532" i="1"/>
  <c r="E532" i="1" s="1"/>
  <c r="M532" i="1" s="1"/>
  <c r="B532" i="1"/>
  <c r="D532" i="1" l="1"/>
  <c r="L532" i="1" s="1"/>
  <c r="N532" i="1" s="1"/>
  <c r="F532" i="1" l="1"/>
  <c r="H532" i="1" s="1"/>
  <c r="A533" i="1" l="1"/>
  <c r="B533" i="1"/>
  <c r="C533" i="1"/>
  <c r="E533" i="1" s="1"/>
  <c r="D533" i="1" s="1"/>
  <c r="F533" i="1" s="1"/>
  <c r="H533" i="1" s="1"/>
  <c r="A534" i="1" l="1"/>
  <c r="M533" i="1"/>
  <c r="L533" i="1"/>
  <c r="N533" i="1" s="1"/>
  <c r="C534" i="1"/>
  <c r="E534" i="1" s="1"/>
  <c r="B534" i="1"/>
  <c r="M534" i="1" l="1"/>
  <c r="D534" i="1"/>
  <c r="L534" i="1" s="1"/>
  <c r="N534" i="1" l="1"/>
  <c r="F534" i="1"/>
  <c r="H534" i="1" s="1"/>
  <c r="A535" i="1" l="1"/>
  <c r="B535" i="1"/>
  <c r="C535" i="1"/>
  <c r="E535" i="1" s="1"/>
  <c r="M535" i="1" s="1"/>
  <c r="D535" i="1" l="1"/>
  <c r="F535" i="1" l="1"/>
  <c r="H535" i="1" s="1"/>
  <c r="B536" i="1" s="1"/>
  <c r="L535" i="1"/>
  <c r="N535" i="1" s="1"/>
  <c r="C536" i="1" l="1"/>
  <c r="E536" i="1" s="1"/>
  <c r="D536" i="1" s="1"/>
  <c r="F536" i="1" s="1"/>
  <c r="H536" i="1" s="1"/>
  <c r="A536" i="1"/>
  <c r="M536" i="1" l="1"/>
  <c r="A537" i="1"/>
  <c r="L536" i="1"/>
  <c r="N536" i="1" s="1"/>
  <c r="C537" i="1"/>
  <c r="E537" i="1" s="1"/>
  <c r="B537" i="1"/>
  <c r="M537" i="1" l="1"/>
  <c r="D537" i="1"/>
  <c r="F537" i="1" l="1"/>
  <c r="H537" i="1" s="1"/>
  <c r="L537" i="1"/>
  <c r="N537" i="1" s="1"/>
  <c r="A538" i="1" l="1"/>
  <c r="B538" i="1"/>
  <c r="C538" i="1"/>
  <c r="E538" i="1" s="1"/>
  <c r="M538" i="1" s="1"/>
  <c r="D538" i="1" l="1"/>
  <c r="L538" i="1" l="1"/>
  <c r="N538" i="1" s="1"/>
  <c r="F538" i="1"/>
  <c r="H538" i="1" s="1"/>
  <c r="A539" i="1" l="1"/>
  <c r="B539" i="1"/>
  <c r="C539" i="1"/>
  <c r="E539" i="1" s="1"/>
  <c r="M539" i="1" s="1"/>
  <c r="D539" i="1" l="1"/>
  <c r="L539" i="1" l="1"/>
  <c r="N539" i="1" s="1"/>
  <c r="F539" i="1"/>
  <c r="H539" i="1" s="1"/>
  <c r="C540" i="1" l="1"/>
  <c r="E540" i="1" s="1"/>
  <c r="M540" i="1" s="1"/>
  <c r="A540" i="1"/>
  <c r="B540" i="1"/>
  <c r="D540" i="1" l="1"/>
  <c r="F540" i="1" l="1"/>
  <c r="H540" i="1" s="1"/>
  <c r="L540" i="1"/>
  <c r="N540" i="1" s="1"/>
  <c r="A541" i="1" l="1"/>
  <c r="B541" i="1"/>
  <c r="C541" i="1"/>
  <c r="E541" i="1" s="1"/>
  <c r="D541" i="1" s="1"/>
  <c r="F541" i="1" s="1"/>
  <c r="H541" i="1" s="1"/>
  <c r="C542" i="1" l="1"/>
  <c r="E542" i="1" s="1"/>
  <c r="B542" i="1"/>
  <c r="A542" i="1"/>
  <c r="M541" i="1"/>
  <c r="L541" i="1"/>
  <c r="N541" i="1" l="1"/>
  <c r="M542" i="1"/>
  <c r="D542" i="1"/>
  <c r="F542" i="1" l="1"/>
  <c r="H542" i="1" s="1"/>
  <c r="L542" i="1"/>
  <c r="N542" i="1" s="1"/>
  <c r="A543" i="1" l="1"/>
  <c r="B543" i="1"/>
  <c r="C543" i="1"/>
  <c r="E543" i="1" l="1"/>
  <c r="M543" i="1" s="1"/>
  <c r="D543" i="1" l="1"/>
  <c r="F543" i="1" s="1"/>
  <c r="H543" i="1" s="1"/>
  <c r="L543" i="1" l="1"/>
  <c r="N543" i="1" s="1"/>
  <c r="A544" i="1"/>
  <c r="C544" i="1"/>
  <c r="E544" i="1" s="1"/>
  <c r="D544" i="1" s="1"/>
  <c r="F544" i="1" s="1"/>
  <c r="H544" i="1" s="1"/>
  <c r="B544" i="1"/>
  <c r="M544" i="1" l="1"/>
  <c r="A545" i="1"/>
  <c r="B545" i="1"/>
  <c r="C545" i="1"/>
  <c r="E545" i="1" s="1"/>
  <c r="D545" i="1" s="1"/>
  <c r="F545" i="1" s="1"/>
  <c r="H545" i="1" s="1"/>
  <c r="L544" i="1"/>
  <c r="N544" i="1" s="1"/>
  <c r="C546" i="1" l="1"/>
  <c r="E546" i="1" s="1"/>
  <c r="D546" i="1" s="1"/>
  <c r="B546" i="1"/>
  <c r="A546" i="1"/>
  <c r="L545" i="1"/>
  <c r="M545" i="1"/>
  <c r="N545" i="1" l="1"/>
  <c r="F546" i="1"/>
  <c r="H546" i="1" s="1"/>
  <c r="A547" i="1" s="1"/>
  <c r="L546" i="1"/>
  <c r="M546" i="1"/>
  <c r="N546" i="1" l="1"/>
  <c r="B547" i="1"/>
  <c r="C547" i="1"/>
  <c r="E547" i="1" s="1"/>
  <c r="M547" i="1" s="1"/>
  <c r="D547" i="1" l="1"/>
  <c r="F547" i="1" l="1"/>
  <c r="H547" i="1" s="1"/>
  <c r="L547" i="1"/>
  <c r="N547" i="1" s="1"/>
  <c r="A548" i="1" l="1"/>
  <c r="C548" i="1"/>
  <c r="E548" i="1" s="1"/>
  <c r="M548" i="1" s="1"/>
  <c r="B548" i="1"/>
  <c r="D548" i="1" l="1"/>
  <c r="F548" i="1" l="1"/>
  <c r="H548" i="1" s="1"/>
  <c r="L548" i="1"/>
  <c r="N548" i="1" s="1"/>
  <c r="B549" i="1" l="1"/>
  <c r="C549" i="1"/>
  <c r="E549" i="1" s="1"/>
  <c r="M549" i="1" s="1"/>
  <c r="A549" i="1"/>
  <c r="D549" i="1" l="1"/>
  <c r="F549" i="1" l="1"/>
  <c r="H549" i="1" s="1"/>
  <c r="L549" i="1"/>
  <c r="N549" i="1" s="1"/>
  <c r="B550" i="1" l="1"/>
  <c r="C550" i="1"/>
  <c r="E550" i="1" s="1"/>
  <c r="M550" i="1" s="1"/>
  <c r="A550" i="1"/>
  <c r="D550" i="1" l="1"/>
  <c r="F550" i="1" s="1"/>
  <c r="H550" i="1" s="1"/>
  <c r="B551" i="1" s="1"/>
  <c r="L550" i="1" l="1"/>
  <c r="N550" i="1" s="1"/>
  <c r="A551" i="1"/>
  <c r="C551" i="1"/>
  <c r="E551" i="1" s="1"/>
  <c r="M551" i="1" s="1"/>
  <c r="D551" i="1" l="1"/>
  <c r="L551" i="1" l="1"/>
  <c r="N551" i="1" s="1"/>
  <c r="F551" i="1"/>
  <c r="H551" i="1" s="1"/>
  <c r="A552" i="1" l="1"/>
  <c r="C552" i="1"/>
  <c r="E552" i="1" s="1"/>
  <c r="D552" i="1" s="1"/>
  <c r="F552" i="1" s="1"/>
  <c r="H552" i="1" s="1"/>
  <c r="B552" i="1"/>
  <c r="M552" i="1" l="1"/>
  <c r="B553" i="1"/>
  <c r="C553" i="1"/>
  <c r="E553" i="1" s="1"/>
  <c r="D553" i="1" s="1"/>
  <c r="F553" i="1" s="1"/>
  <c r="H553" i="1" s="1"/>
  <c r="A553" i="1"/>
  <c r="L552" i="1"/>
  <c r="N552" i="1" s="1"/>
  <c r="M553" i="1" l="1"/>
  <c r="L553" i="1"/>
  <c r="N553" i="1" s="1"/>
  <c r="C554" i="1"/>
  <c r="E554" i="1" s="1"/>
  <c r="M554" i="1" s="1"/>
  <c r="A554" i="1"/>
  <c r="B554" i="1"/>
  <c r="D554" i="1" l="1"/>
  <c r="L554" i="1" l="1"/>
  <c r="N554" i="1" s="1"/>
  <c r="F554" i="1"/>
  <c r="H554" i="1" s="1"/>
  <c r="A555" i="1" l="1"/>
  <c r="B555" i="1"/>
  <c r="C555" i="1"/>
  <c r="E555" i="1" s="1"/>
  <c r="M555" i="1" s="1"/>
  <c r="D555" i="1" l="1"/>
  <c r="L555" i="1" l="1"/>
  <c r="N555" i="1" s="1"/>
  <c r="F555" i="1"/>
  <c r="H555" i="1" s="1"/>
  <c r="A556" i="1" l="1"/>
  <c r="C556" i="1"/>
  <c r="E556" i="1" s="1"/>
  <c r="M556" i="1" s="1"/>
  <c r="B556" i="1"/>
  <c r="D556" i="1" l="1"/>
  <c r="L556" i="1" l="1"/>
  <c r="N556" i="1" s="1"/>
  <c r="F556" i="1"/>
  <c r="H556" i="1" s="1"/>
  <c r="A557" i="1" l="1"/>
  <c r="B557" i="1"/>
  <c r="C557" i="1"/>
  <c r="E557" i="1" s="1"/>
  <c r="D557" i="1" s="1"/>
  <c r="L557" i="1" s="1"/>
  <c r="M557" i="1" l="1"/>
  <c r="N557" i="1" s="1"/>
  <c r="F557" i="1"/>
  <c r="H557" i="1" s="1"/>
  <c r="B558" i="1" l="1"/>
  <c r="A558" i="1"/>
  <c r="C558" i="1"/>
  <c r="E558" i="1" s="1"/>
  <c r="M558" i="1" s="1"/>
  <c r="D558" i="1" l="1"/>
  <c r="L558" i="1" l="1"/>
  <c r="N558" i="1" s="1"/>
  <c r="F558" i="1"/>
  <c r="H558" i="1" s="1"/>
  <c r="C559" i="1" l="1"/>
  <c r="E559" i="1" s="1"/>
  <c r="M559" i="1" s="1"/>
  <c r="A559" i="1"/>
  <c r="B559" i="1"/>
  <c r="D559" i="1" l="1"/>
  <c r="L559" i="1" l="1"/>
  <c r="N559" i="1" s="1"/>
  <c r="F559" i="1"/>
  <c r="H559" i="1" s="1"/>
  <c r="B560" i="1" l="1"/>
  <c r="A560" i="1"/>
  <c r="C560" i="1"/>
  <c r="E560" i="1" s="1"/>
  <c r="D560" i="1" s="1"/>
  <c r="F560" i="1" s="1"/>
  <c r="H560" i="1" s="1"/>
  <c r="C561" i="1" l="1"/>
  <c r="E561" i="1" s="1"/>
  <c r="D561" i="1" s="1"/>
  <c r="F561" i="1" s="1"/>
  <c r="H561" i="1" s="1"/>
  <c r="B561" i="1"/>
  <c r="A561" i="1"/>
  <c r="M560" i="1"/>
  <c r="L560" i="1"/>
  <c r="N560" i="1" s="1"/>
  <c r="L561" i="1" l="1"/>
  <c r="M561" i="1"/>
  <c r="C562" i="1"/>
  <c r="E562" i="1" s="1"/>
  <c r="D562" i="1" s="1"/>
  <c r="F562" i="1" s="1"/>
  <c r="H562" i="1" s="1"/>
  <c r="B562" i="1"/>
  <c r="A562" i="1"/>
  <c r="N561" i="1" l="1"/>
  <c r="C563" i="1"/>
  <c r="E563" i="1" s="1"/>
  <c r="A563" i="1"/>
  <c r="B563" i="1"/>
  <c r="L562" i="1"/>
  <c r="M562" i="1"/>
  <c r="M563" i="1" l="1"/>
  <c r="N562" i="1"/>
  <c r="D563" i="1"/>
  <c r="L563" i="1" l="1"/>
  <c r="N563" i="1" s="1"/>
  <c r="F563" i="1"/>
  <c r="H563" i="1" s="1"/>
  <c r="B564" i="1" l="1"/>
  <c r="A564" i="1"/>
  <c r="C564" i="1"/>
  <c r="E564" i="1" s="1"/>
  <c r="M564" i="1" s="1"/>
  <c r="D564" i="1" l="1"/>
  <c r="L564" i="1" l="1"/>
  <c r="N564" i="1" s="1"/>
  <c r="F564" i="1"/>
  <c r="H564" i="1" s="1"/>
  <c r="A565" i="1" l="1"/>
  <c r="C565" i="1"/>
  <c r="E565" i="1" s="1"/>
  <c r="D565" i="1" s="1"/>
  <c r="F565" i="1" s="1"/>
  <c r="H565" i="1" s="1"/>
  <c r="B565" i="1"/>
  <c r="C566" i="1" l="1"/>
  <c r="E566" i="1" s="1"/>
  <c r="A566" i="1"/>
  <c r="B566" i="1"/>
  <c r="L565" i="1"/>
  <c r="M565" i="1"/>
  <c r="M566" i="1" l="1"/>
  <c r="N565" i="1"/>
  <c r="D566" i="1"/>
  <c r="L566" i="1" l="1"/>
  <c r="N566" i="1" s="1"/>
  <c r="F566" i="1"/>
  <c r="H566" i="1" s="1"/>
  <c r="B567" i="1" l="1"/>
  <c r="C567" i="1"/>
  <c r="E567" i="1" s="1"/>
  <c r="M567" i="1" s="1"/>
  <c r="A567" i="1"/>
  <c r="D567" i="1" l="1"/>
  <c r="L567" i="1" l="1"/>
  <c r="N567" i="1" s="1"/>
  <c r="F567" i="1"/>
  <c r="H567" i="1" s="1"/>
  <c r="A568" i="1" l="1"/>
  <c r="C568" i="1"/>
  <c r="E568" i="1" s="1"/>
  <c r="M568" i="1" s="1"/>
  <c r="B568" i="1"/>
  <c r="D568" i="1" l="1"/>
  <c r="L568" i="1" l="1"/>
  <c r="N568" i="1" s="1"/>
  <c r="F568" i="1"/>
  <c r="H568" i="1" s="1"/>
  <c r="A569" i="1" l="1"/>
  <c r="C569" i="1"/>
  <c r="E569" i="1" s="1"/>
  <c r="D569" i="1" s="1"/>
  <c r="F569" i="1" s="1"/>
  <c r="H569" i="1" s="1"/>
  <c r="B569" i="1"/>
  <c r="C570" i="1" l="1"/>
  <c r="E570" i="1" s="1"/>
  <c r="D570" i="1" s="1"/>
  <c r="F570" i="1" s="1"/>
  <c r="H570" i="1" s="1"/>
  <c r="A570" i="1"/>
  <c r="B570" i="1"/>
  <c r="M569" i="1"/>
  <c r="L569" i="1"/>
  <c r="M570" i="1" l="1"/>
  <c r="B571" i="1"/>
  <c r="L570" i="1"/>
  <c r="N569" i="1"/>
  <c r="A571" i="1"/>
  <c r="C571" i="1"/>
  <c r="E571" i="1" s="1"/>
  <c r="D571" i="1" s="1"/>
  <c r="F571" i="1" s="1"/>
  <c r="H571" i="1" s="1"/>
  <c r="N570" i="1" l="1"/>
  <c r="L571" i="1"/>
  <c r="M571" i="1"/>
  <c r="C572" i="1"/>
  <c r="E572" i="1" s="1"/>
  <c r="D572" i="1" s="1"/>
  <c r="F572" i="1" s="1"/>
  <c r="H572" i="1" s="1"/>
  <c r="A572" i="1"/>
  <c r="B572" i="1"/>
  <c r="N571" i="1" l="1"/>
  <c r="L572" i="1"/>
  <c r="M572" i="1"/>
  <c r="B573" i="1"/>
  <c r="C573" i="1"/>
  <c r="E573" i="1" s="1"/>
  <c r="D573" i="1" s="1"/>
  <c r="L573" i="1" s="1"/>
  <c r="A573" i="1"/>
  <c r="N572" i="1" l="1"/>
  <c r="F573" i="1"/>
  <c r="H573" i="1" s="1"/>
  <c r="M573" i="1"/>
  <c r="N573" i="1" s="1"/>
  <c r="C574" i="1" l="1"/>
  <c r="E574" i="1" s="1"/>
  <c r="M574" i="1" s="1"/>
  <c r="A574" i="1"/>
  <c r="B574" i="1"/>
  <c r="D574" i="1" l="1"/>
  <c r="L574" i="1" s="1"/>
  <c r="N574" i="1" s="1"/>
  <c r="F574" i="1" l="1"/>
  <c r="H574" i="1" s="1"/>
  <c r="A575" i="1" s="1"/>
  <c r="C575" i="1" l="1"/>
  <c r="E575" i="1" s="1"/>
  <c r="M575" i="1" s="1"/>
  <c r="B575" i="1"/>
  <c r="D575" i="1" l="1"/>
  <c r="L575" i="1" s="1"/>
  <c r="N575" i="1" s="1"/>
  <c r="F575" i="1" l="1"/>
  <c r="H575" i="1" s="1"/>
  <c r="A576" i="1" s="1"/>
  <c r="B576" i="1" l="1"/>
  <c r="C576" i="1"/>
  <c r="E576" i="1" s="1"/>
  <c r="M576" i="1" s="1"/>
  <c r="D576" i="1" l="1"/>
  <c r="F576" i="1" s="1"/>
  <c r="H576" i="1" s="1"/>
  <c r="L576" i="1" l="1"/>
  <c r="N576" i="1" s="1"/>
  <c r="C577" i="1"/>
  <c r="E577" i="1" s="1"/>
  <c r="D577" i="1" s="1"/>
  <c r="F577" i="1" s="1"/>
  <c r="H577" i="1" s="1"/>
  <c r="A577" i="1"/>
  <c r="B577" i="1"/>
  <c r="M577" i="1" l="1"/>
  <c r="C578" i="1"/>
  <c r="E578" i="1" s="1"/>
  <c r="D578" i="1" s="1"/>
  <c r="F578" i="1" s="1"/>
  <c r="H578" i="1" s="1"/>
  <c r="A578" i="1"/>
  <c r="B578" i="1"/>
  <c r="L577" i="1"/>
  <c r="N577" i="1" s="1"/>
  <c r="M578" i="1" l="1"/>
  <c r="B579" i="1"/>
  <c r="A579" i="1"/>
  <c r="L578" i="1"/>
  <c r="C579" i="1"/>
  <c r="E579" i="1" s="1"/>
  <c r="D579" i="1" s="1"/>
  <c r="F579" i="1" s="1"/>
  <c r="H579" i="1" s="1"/>
  <c r="N578" i="1" l="1"/>
  <c r="A580" i="1"/>
  <c r="C580" i="1"/>
  <c r="E580" i="1" s="1"/>
  <c r="D580" i="1" s="1"/>
  <c r="F580" i="1" s="1"/>
  <c r="H580" i="1" s="1"/>
  <c r="B580" i="1"/>
  <c r="L579" i="1"/>
  <c r="M579" i="1"/>
  <c r="L580" i="1" l="1"/>
  <c r="M580" i="1"/>
  <c r="N579" i="1"/>
  <c r="A581" i="1"/>
  <c r="C581" i="1"/>
  <c r="E581" i="1" s="1"/>
  <c r="M581" i="1" s="1"/>
  <c r="B581" i="1"/>
  <c r="N580" i="1" l="1"/>
  <c r="D581" i="1"/>
  <c r="F581" i="1" l="1"/>
  <c r="H581" i="1" s="1"/>
  <c r="L581" i="1"/>
  <c r="N581" i="1" s="1"/>
  <c r="B582" i="1" l="1"/>
  <c r="C582" i="1"/>
  <c r="E582" i="1" s="1"/>
  <c r="D582" i="1" s="1"/>
  <c r="F582" i="1" s="1"/>
  <c r="H582" i="1" s="1"/>
  <c r="A582" i="1"/>
  <c r="C583" i="1" l="1"/>
  <c r="E583" i="1" s="1"/>
  <c r="D583" i="1" s="1"/>
  <c r="F583" i="1" s="1"/>
  <c r="H583" i="1" s="1"/>
  <c r="B583" i="1"/>
  <c r="A583" i="1"/>
  <c r="L582" i="1"/>
  <c r="M582" i="1"/>
  <c r="M583" i="1" l="1"/>
  <c r="L583" i="1"/>
  <c r="N582" i="1"/>
  <c r="A584" i="1"/>
  <c r="B584" i="1"/>
  <c r="C584" i="1"/>
  <c r="E584" i="1" s="1"/>
  <c r="M584" i="1" s="1"/>
  <c r="N583" i="1" l="1"/>
  <c r="D584" i="1"/>
  <c r="F584" i="1" l="1"/>
  <c r="H584" i="1" s="1"/>
  <c r="L584" i="1"/>
  <c r="N584" i="1" s="1"/>
  <c r="C585" i="1" l="1"/>
  <c r="E585" i="1" s="1"/>
  <c r="M585" i="1" s="1"/>
  <c r="A585" i="1"/>
  <c r="B585" i="1"/>
  <c r="D585" i="1" l="1"/>
  <c r="F585" i="1" l="1"/>
  <c r="H585" i="1" s="1"/>
  <c r="L585" i="1"/>
  <c r="N585" i="1" s="1"/>
  <c r="B586" i="1" l="1"/>
  <c r="A586" i="1"/>
  <c r="C586" i="1"/>
  <c r="E586" i="1" s="1"/>
  <c r="D586" i="1" s="1"/>
  <c r="F586" i="1" s="1"/>
  <c r="H586" i="1" s="1"/>
  <c r="L586" i="1" l="1"/>
  <c r="C587" i="1"/>
  <c r="E587" i="1" s="1"/>
  <c r="D587" i="1" s="1"/>
  <c r="F587" i="1" s="1"/>
  <c r="H587" i="1" s="1"/>
  <c r="A587" i="1"/>
  <c r="B587" i="1"/>
  <c r="M586" i="1"/>
  <c r="N586" i="1" s="1"/>
  <c r="C588" i="1" l="1"/>
  <c r="E588" i="1" s="1"/>
  <c r="D588" i="1" s="1"/>
  <c r="F588" i="1" s="1"/>
  <c r="H588" i="1" s="1"/>
  <c r="A588" i="1"/>
  <c r="B588" i="1"/>
  <c r="M587" i="1"/>
  <c r="L587" i="1"/>
  <c r="N587" i="1" l="1"/>
  <c r="M588" i="1"/>
  <c r="L588" i="1"/>
  <c r="A589" i="1"/>
  <c r="C589" i="1"/>
  <c r="E589" i="1" s="1"/>
  <c r="D589" i="1" s="1"/>
  <c r="F589" i="1" s="1"/>
  <c r="H589" i="1" s="1"/>
  <c r="B589" i="1"/>
  <c r="N588" i="1" l="1"/>
  <c r="C590" i="1"/>
  <c r="E590" i="1" s="1"/>
  <c r="D590" i="1" s="1"/>
  <c r="F590" i="1" s="1"/>
  <c r="H590" i="1" s="1"/>
  <c r="A590" i="1"/>
  <c r="B590" i="1"/>
  <c r="L589" i="1"/>
  <c r="M589" i="1"/>
  <c r="M590" i="1" l="1"/>
  <c r="L590" i="1"/>
  <c r="N590" i="1" s="1"/>
  <c r="N589" i="1"/>
  <c r="A591" i="1"/>
  <c r="C591" i="1"/>
  <c r="E591" i="1" s="1"/>
  <c r="D591" i="1" s="1"/>
  <c r="F591" i="1" s="1"/>
  <c r="H591" i="1" s="1"/>
  <c r="B591" i="1"/>
  <c r="L591" i="1" l="1"/>
  <c r="C592" i="1"/>
  <c r="E592" i="1" s="1"/>
  <c r="D592" i="1" s="1"/>
  <c r="F592" i="1" s="1"/>
  <c r="H592" i="1" s="1"/>
  <c r="B592" i="1"/>
  <c r="A592" i="1"/>
  <c r="M591" i="1"/>
  <c r="M592" i="1" l="1"/>
  <c r="N591" i="1"/>
  <c r="L592" i="1"/>
  <c r="N592" i="1" s="1"/>
  <c r="B593" i="1"/>
  <c r="C593" i="1"/>
  <c r="E593" i="1" s="1"/>
  <c r="D593" i="1" s="1"/>
  <c r="F593" i="1" s="1"/>
  <c r="H593" i="1" s="1"/>
  <c r="A593" i="1"/>
  <c r="M593" i="1" l="1"/>
  <c r="C594" i="1"/>
  <c r="E594" i="1" s="1"/>
  <c r="D594" i="1" s="1"/>
  <c r="F594" i="1" s="1"/>
  <c r="H594" i="1" s="1"/>
  <c r="A594" i="1"/>
  <c r="B594" i="1"/>
  <c r="L593" i="1"/>
  <c r="N593" i="1" s="1"/>
  <c r="M594" i="1" l="1"/>
  <c r="C595" i="1"/>
  <c r="E595" i="1" s="1"/>
  <c r="D595" i="1" s="1"/>
  <c r="F595" i="1" s="1"/>
  <c r="H595" i="1" s="1"/>
  <c r="B595" i="1"/>
  <c r="A595" i="1"/>
  <c r="L594" i="1"/>
  <c r="N594" i="1" s="1"/>
  <c r="B596" i="1" l="1"/>
  <c r="C596" i="1"/>
  <c r="E596" i="1" s="1"/>
  <c r="D596" i="1" s="1"/>
  <c r="F596" i="1" s="1"/>
  <c r="H596" i="1" s="1"/>
  <c r="A596" i="1"/>
  <c r="L595" i="1"/>
  <c r="M595" i="1"/>
  <c r="N595" i="1" l="1"/>
  <c r="M596" i="1"/>
  <c r="A597" i="1"/>
  <c r="C597" i="1"/>
  <c r="E597" i="1" s="1"/>
  <c r="D597" i="1" s="1"/>
  <c r="F597" i="1" s="1"/>
  <c r="H597" i="1" s="1"/>
  <c r="B597" i="1"/>
  <c r="L596" i="1"/>
  <c r="N596" i="1" s="1"/>
  <c r="M597" i="1" l="1"/>
  <c r="C598" i="1"/>
  <c r="E598" i="1" s="1"/>
  <c r="D598" i="1" s="1"/>
  <c r="F598" i="1" s="1"/>
  <c r="H598" i="1" s="1"/>
  <c r="A599" i="1" s="1"/>
  <c r="B598" i="1"/>
  <c r="A598" i="1"/>
  <c r="L597" i="1"/>
  <c r="N597" i="1" s="1"/>
  <c r="M598" i="1" l="1"/>
  <c r="L598" i="1"/>
  <c r="N598" i="1" s="1"/>
  <c r="C599" i="1"/>
  <c r="E599" i="1" s="1"/>
  <c r="D599" i="1" s="1"/>
  <c r="L599" i="1" s="1"/>
  <c r="B599" i="1"/>
  <c r="M599" i="1" l="1"/>
  <c r="F599" i="1"/>
  <c r="H599" i="1" s="1"/>
  <c r="A600" i="1" s="1"/>
  <c r="N599" i="1"/>
  <c r="C600" i="1" l="1"/>
  <c r="E600" i="1" s="1"/>
  <c r="M600" i="1" s="1"/>
  <c r="B600" i="1"/>
  <c r="D600" i="1" l="1"/>
  <c r="L600" i="1" s="1"/>
  <c r="N600" i="1" s="1"/>
  <c r="F600" i="1" l="1"/>
  <c r="H600" i="1" s="1"/>
  <c r="C601" i="1" s="1"/>
  <c r="E601" i="1" s="1"/>
  <c r="M601" i="1" s="1"/>
  <c r="A601" i="1" l="1"/>
  <c r="B601" i="1"/>
  <c r="D601" i="1"/>
  <c r="F601" i="1" l="1"/>
  <c r="H601" i="1" s="1"/>
  <c r="L601" i="1"/>
  <c r="N601" i="1" s="1"/>
  <c r="B602" i="1" l="1"/>
  <c r="C602" i="1"/>
  <c r="E602" i="1" s="1"/>
  <c r="D602" i="1" s="1"/>
  <c r="F602" i="1" s="1"/>
  <c r="H602" i="1" s="1"/>
  <c r="A602" i="1"/>
  <c r="A603" i="1" l="1"/>
  <c r="B603" i="1"/>
  <c r="C603" i="1"/>
  <c r="E603" i="1" s="1"/>
  <c r="D603" i="1" s="1"/>
  <c r="F603" i="1" s="1"/>
  <c r="H603" i="1" s="1"/>
  <c r="M602" i="1"/>
  <c r="L602" i="1"/>
  <c r="N602" i="1" l="1"/>
  <c r="B604" i="1"/>
  <c r="C604" i="1"/>
  <c r="E604" i="1" s="1"/>
  <c r="D604" i="1" s="1"/>
  <c r="L604" i="1" s="1"/>
  <c r="L603" i="1"/>
  <c r="M603" i="1"/>
  <c r="A604" i="1"/>
  <c r="M604" i="1" l="1"/>
  <c r="N604" i="1" s="1"/>
  <c r="N603" i="1"/>
  <c r="F604" i="1"/>
  <c r="H604" i="1" s="1"/>
  <c r="A605" i="1" s="1"/>
  <c r="B605" i="1" l="1"/>
  <c r="C605" i="1"/>
  <c r="E605" i="1" s="1"/>
  <c r="M605" i="1" s="1"/>
  <c r="D605" i="1" l="1"/>
  <c r="L605" i="1" l="1"/>
  <c r="N605" i="1" s="1"/>
  <c r="F605" i="1"/>
  <c r="H605" i="1" s="1"/>
  <c r="A606" i="1" l="1"/>
  <c r="B606" i="1"/>
  <c r="C606" i="1"/>
  <c r="E606" i="1" s="1"/>
  <c r="M606" i="1" s="1"/>
  <c r="D606" i="1" l="1"/>
  <c r="L606" i="1" l="1"/>
  <c r="N606" i="1" s="1"/>
  <c r="F606" i="1"/>
  <c r="H606" i="1" s="1"/>
  <c r="A607" i="1" l="1"/>
  <c r="C607" i="1"/>
  <c r="E607" i="1" s="1"/>
  <c r="M607" i="1" s="1"/>
  <c r="B607" i="1"/>
  <c r="D607" i="1" l="1"/>
  <c r="L607" i="1" l="1"/>
  <c r="N607" i="1" s="1"/>
  <c r="F607" i="1"/>
  <c r="H607" i="1" s="1"/>
  <c r="A608" i="1" l="1"/>
  <c r="B608" i="1"/>
  <c r="C608" i="1"/>
  <c r="E608" i="1" s="1"/>
  <c r="M608" i="1" s="1"/>
  <c r="D608" i="1" l="1"/>
  <c r="F608" i="1" l="1"/>
  <c r="H608" i="1" s="1"/>
  <c r="L608" i="1"/>
  <c r="N608" i="1" s="1"/>
  <c r="A609" i="1" l="1"/>
  <c r="C609" i="1"/>
  <c r="E609" i="1" s="1"/>
  <c r="D609" i="1" s="1"/>
  <c r="F609" i="1" s="1"/>
  <c r="H609" i="1" s="1"/>
  <c r="B609" i="1"/>
  <c r="B610" i="1" l="1"/>
  <c r="C610" i="1"/>
  <c r="E610" i="1" s="1"/>
  <c r="D610" i="1" s="1"/>
  <c r="F610" i="1" s="1"/>
  <c r="H610" i="1" s="1"/>
  <c r="A610" i="1"/>
  <c r="M609" i="1"/>
  <c r="L609" i="1"/>
  <c r="N609" i="1" l="1"/>
  <c r="M610" i="1"/>
  <c r="B611" i="1"/>
  <c r="C611" i="1"/>
  <c r="E611" i="1" s="1"/>
  <c r="D611" i="1" s="1"/>
  <c r="F611" i="1" s="1"/>
  <c r="H611" i="1" s="1"/>
  <c r="A611" i="1"/>
  <c r="L610" i="1"/>
  <c r="N610" i="1" s="1"/>
  <c r="L611" i="1" l="1"/>
  <c r="A612" i="1"/>
  <c r="M611" i="1"/>
  <c r="B612" i="1"/>
  <c r="C612" i="1"/>
  <c r="E612" i="1" s="1"/>
  <c r="M612" i="1" l="1"/>
  <c r="N611" i="1"/>
  <c r="D612" i="1"/>
  <c r="F612" i="1" l="1"/>
  <c r="H612" i="1" s="1"/>
  <c r="L612" i="1"/>
  <c r="N612" i="1" s="1"/>
  <c r="C613" i="1" l="1"/>
  <c r="E613" i="1" s="1"/>
  <c r="M613" i="1" s="1"/>
  <c r="B613" i="1"/>
  <c r="A613" i="1"/>
  <c r="D613" i="1" l="1"/>
  <c r="F613" i="1" s="1"/>
  <c r="H613" i="1" s="1"/>
  <c r="A614" i="1" s="1"/>
  <c r="B614" i="1" l="1"/>
  <c r="C614" i="1"/>
  <c r="E614" i="1" s="1"/>
  <c r="D614" i="1" s="1"/>
  <c r="F614" i="1" s="1"/>
  <c r="H614" i="1" s="1"/>
  <c r="B615" i="1" s="1"/>
  <c r="L613" i="1"/>
  <c r="N613" i="1" s="1"/>
  <c r="A615" i="1" l="1"/>
  <c r="M614" i="1"/>
  <c r="C615" i="1"/>
  <c r="E615" i="1" s="1"/>
  <c r="D615" i="1" s="1"/>
  <c r="L614" i="1"/>
  <c r="N614" i="1" s="1"/>
  <c r="M615" i="1" l="1"/>
  <c r="F615" i="1"/>
  <c r="H615" i="1" s="1"/>
  <c r="C616" i="1" s="1"/>
  <c r="E616" i="1" s="1"/>
  <c r="L615" i="1"/>
  <c r="N615" i="1" l="1"/>
  <c r="M616" i="1"/>
  <c r="B616" i="1"/>
  <c r="A616" i="1"/>
  <c r="D616" i="1"/>
  <c r="F616" i="1" s="1"/>
  <c r="H616" i="1" s="1"/>
  <c r="L616" i="1" l="1"/>
  <c r="N616" i="1" s="1"/>
  <c r="A617" i="1"/>
  <c r="B617" i="1"/>
  <c r="C617" i="1"/>
  <c r="E617" i="1" s="1"/>
  <c r="D617" i="1" s="1"/>
  <c r="F617" i="1" s="1"/>
  <c r="H617" i="1" s="1"/>
  <c r="M617" i="1" l="1"/>
  <c r="A618" i="1"/>
  <c r="L617" i="1"/>
  <c r="N617" i="1" s="1"/>
  <c r="C618" i="1"/>
  <c r="E618" i="1" s="1"/>
  <c r="D618" i="1" s="1"/>
  <c r="F618" i="1" s="1"/>
  <c r="H618" i="1" s="1"/>
  <c r="B618" i="1"/>
  <c r="A619" i="1" l="1"/>
  <c r="M618" i="1"/>
  <c r="L618" i="1"/>
  <c r="C619" i="1"/>
  <c r="E619" i="1" s="1"/>
  <c r="D619" i="1" s="1"/>
  <c r="F619" i="1" s="1"/>
  <c r="H619" i="1" s="1"/>
  <c r="B619" i="1"/>
  <c r="N618" i="1" l="1"/>
  <c r="L619" i="1"/>
  <c r="M619" i="1"/>
  <c r="A620" i="1"/>
  <c r="C620" i="1"/>
  <c r="E620" i="1" s="1"/>
  <c r="B620" i="1"/>
  <c r="M620" i="1" l="1"/>
  <c r="N619" i="1"/>
  <c r="D620" i="1"/>
  <c r="L620" i="1" s="1"/>
  <c r="N620" i="1" s="1"/>
  <c r="F620" i="1" l="1"/>
  <c r="H620" i="1" s="1"/>
  <c r="A621" i="1" l="1"/>
  <c r="C621" i="1"/>
  <c r="E621" i="1" s="1"/>
  <c r="D621" i="1" s="1"/>
  <c r="F621" i="1" s="1"/>
  <c r="H621" i="1" s="1"/>
  <c r="B621" i="1"/>
  <c r="M621" i="1" l="1"/>
  <c r="A622" i="1"/>
  <c r="L621" i="1"/>
  <c r="C622" i="1"/>
  <c r="E622" i="1" s="1"/>
  <c r="D622" i="1" s="1"/>
  <c r="F622" i="1" s="1"/>
  <c r="H622" i="1" s="1"/>
  <c r="B622" i="1"/>
  <c r="N621" i="1" l="1"/>
  <c r="A623" i="1"/>
  <c r="M622" i="1"/>
  <c r="L622" i="1"/>
  <c r="C623" i="1"/>
  <c r="E623" i="1" s="1"/>
  <c r="B623" i="1"/>
  <c r="N622" i="1" l="1"/>
  <c r="M623" i="1"/>
  <c r="D623" i="1"/>
  <c r="L623" i="1" s="1"/>
  <c r="N623" i="1" l="1"/>
  <c r="F623" i="1"/>
  <c r="H623" i="1" s="1"/>
  <c r="A624" i="1" l="1"/>
  <c r="C624" i="1"/>
  <c r="E624" i="1" s="1"/>
  <c r="D624" i="1" s="1"/>
  <c r="F624" i="1" s="1"/>
  <c r="H624" i="1" s="1"/>
  <c r="B624" i="1"/>
  <c r="M624" i="1" l="1"/>
  <c r="A625" i="1"/>
  <c r="L624" i="1"/>
  <c r="N624" i="1" s="1"/>
  <c r="B625" i="1"/>
  <c r="C625" i="1"/>
  <c r="E625" i="1" s="1"/>
  <c r="D625" i="1" s="1"/>
  <c r="L625" i="1" s="1"/>
  <c r="M625" i="1" l="1"/>
  <c r="F625" i="1"/>
  <c r="H625" i="1" s="1"/>
  <c r="A626" i="1" s="1"/>
  <c r="N625" i="1" l="1"/>
  <c r="C626" i="1"/>
  <c r="E626" i="1" s="1"/>
  <c r="D626" i="1" s="1"/>
  <c r="F626" i="1" s="1"/>
  <c r="H626" i="1" s="1"/>
  <c r="B626" i="1"/>
  <c r="M626" i="1" l="1"/>
  <c r="L626" i="1"/>
  <c r="N626" i="1" s="1"/>
  <c r="A627" i="1"/>
  <c r="B627" i="1"/>
  <c r="C627" i="1"/>
  <c r="E627" i="1" s="1"/>
  <c r="D627" i="1" s="1"/>
  <c r="L627" i="1" s="1"/>
  <c r="M627" i="1" l="1"/>
  <c r="F627" i="1"/>
  <c r="H627" i="1" s="1"/>
  <c r="A628" i="1" l="1"/>
  <c r="N627" i="1"/>
  <c r="B628" i="1"/>
  <c r="C628" i="1"/>
  <c r="E628" i="1" s="1"/>
  <c r="M628" i="1" s="1"/>
  <c r="D628" i="1" l="1"/>
  <c r="L628" i="1" s="1"/>
  <c r="N628" i="1" s="1"/>
  <c r="F628" i="1" l="1"/>
  <c r="H628" i="1" s="1"/>
  <c r="A629" i="1" l="1"/>
  <c r="B629" i="1"/>
  <c r="C629" i="1"/>
  <c r="E629" i="1" s="1"/>
  <c r="M629" i="1" s="1"/>
  <c r="D629" i="1" l="1"/>
  <c r="L629" i="1" s="1"/>
  <c r="N629" i="1" s="1"/>
  <c r="F629" i="1" l="1"/>
  <c r="H629" i="1" s="1"/>
  <c r="A630" i="1" l="1"/>
  <c r="C630" i="1"/>
  <c r="E630" i="1" s="1"/>
  <c r="D630" i="1" s="1"/>
  <c r="F630" i="1" s="1"/>
  <c r="H630" i="1" s="1"/>
  <c r="B630" i="1"/>
  <c r="A631" i="1" l="1"/>
  <c r="M630" i="1"/>
  <c r="L630" i="1"/>
  <c r="B631" i="1"/>
  <c r="C631" i="1"/>
  <c r="E631" i="1" s="1"/>
  <c r="D631" i="1" s="1"/>
  <c r="F631" i="1" s="1"/>
  <c r="H631" i="1" s="1"/>
  <c r="N630" i="1" l="1"/>
  <c r="L631" i="1"/>
  <c r="M631" i="1"/>
  <c r="A632" i="1"/>
  <c r="C632" i="1"/>
  <c r="E632" i="1" s="1"/>
  <c r="B632" i="1"/>
  <c r="M632" i="1" l="1"/>
  <c r="N631" i="1"/>
  <c r="D632" i="1"/>
  <c r="L632" i="1" s="1"/>
  <c r="N632" i="1" l="1"/>
  <c r="F632" i="1"/>
  <c r="H632" i="1" s="1"/>
  <c r="A633" i="1" l="1"/>
  <c r="C633" i="1"/>
  <c r="E633" i="1" s="1"/>
  <c r="M633" i="1" s="1"/>
  <c r="B633" i="1"/>
  <c r="D633" i="1" l="1"/>
  <c r="L633" i="1" s="1"/>
  <c r="N633" i="1" s="1"/>
  <c r="F633" i="1" l="1"/>
  <c r="H633" i="1" s="1"/>
  <c r="A634" i="1" l="1"/>
  <c r="C634" i="1"/>
  <c r="E634" i="1" s="1"/>
  <c r="D634" i="1" s="1"/>
  <c r="F634" i="1" s="1"/>
  <c r="H634" i="1" s="1"/>
  <c r="B634" i="1"/>
  <c r="A635" i="1" l="1"/>
  <c r="M634" i="1"/>
  <c r="L634" i="1"/>
  <c r="C635" i="1"/>
  <c r="E635" i="1" s="1"/>
  <c r="D635" i="1" s="1"/>
  <c r="F635" i="1" s="1"/>
  <c r="B635" i="1"/>
  <c r="N634" i="1" l="1"/>
  <c r="M635" i="1"/>
  <c r="L635" i="1"/>
  <c r="N635" i="1" s="1"/>
  <c r="H635" i="1"/>
  <c r="A636" i="1" l="1"/>
  <c r="C636" i="1"/>
  <c r="E636" i="1" s="1"/>
  <c r="D636" i="1" s="1"/>
  <c r="F636" i="1" s="1"/>
  <c r="B636" i="1"/>
  <c r="M636" i="1" l="1"/>
  <c r="L636" i="1"/>
  <c r="N636" i="1" s="1"/>
  <c r="H636" i="1"/>
  <c r="A637" i="1" l="1"/>
  <c r="B637" i="1"/>
  <c r="C637" i="1"/>
  <c r="E637" i="1" s="1"/>
  <c r="M637" i="1" s="1"/>
  <c r="D637" i="1" l="1"/>
  <c r="L637" i="1" s="1"/>
  <c r="N637" i="1" s="1"/>
  <c r="F637" i="1" l="1"/>
  <c r="H637" i="1" s="1"/>
  <c r="A638" i="1" l="1"/>
  <c r="C638" i="1"/>
  <c r="E638" i="1" s="1"/>
  <c r="D638" i="1" s="1"/>
  <c r="F638" i="1" s="1"/>
  <c r="H638" i="1" s="1"/>
  <c r="B638" i="1"/>
  <c r="A639" i="1" l="1"/>
  <c r="M638" i="1"/>
  <c r="L638" i="1"/>
  <c r="B639" i="1"/>
  <c r="C639" i="1"/>
  <c r="E639" i="1" s="1"/>
  <c r="N638" i="1" l="1"/>
  <c r="M639" i="1"/>
  <c r="D639" i="1"/>
  <c r="L639" i="1" s="1"/>
  <c r="N639" i="1" s="1"/>
  <c r="F639" i="1" l="1"/>
  <c r="H639" i="1" s="1"/>
  <c r="A640" i="1" l="1"/>
  <c r="C640" i="1"/>
  <c r="E640" i="1" s="1"/>
  <c r="M640" i="1" s="1"/>
  <c r="B640" i="1"/>
  <c r="D640" i="1" l="1"/>
  <c r="L640" i="1" s="1"/>
  <c r="N640" i="1" s="1"/>
  <c r="F640" i="1" l="1"/>
  <c r="H640" i="1" s="1"/>
  <c r="A641" i="1" l="1"/>
  <c r="B641" i="1"/>
  <c r="C641" i="1"/>
  <c r="E641" i="1" s="1"/>
  <c r="M641" i="1" s="1"/>
  <c r="D641" i="1" l="1"/>
  <c r="L641" i="1" s="1"/>
  <c r="N641" i="1" s="1"/>
  <c r="F641" i="1" l="1"/>
  <c r="H641" i="1" s="1"/>
  <c r="A642" i="1" l="1"/>
  <c r="C642" i="1"/>
  <c r="E642" i="1" s="1"/>
  <c r="D642" i="1" s="1"/>
  <c r="F642" i="1" s="1"/>
  <c r="H642" i="1" s="1"/>
  <c r="B642" i="1"/>
  <c r="A643" i="1" l="1"/>
  <c r="M642" i="1"/>
  <c r="L642" i="1"/>
  <c r="B643" i="1"/>
  <c r="C643" i="1"/>
  <c r="E643" i="1" s="1"/>
  <c r="N642" i="1" l="1"/>
  <c r="M643" i="1"/>
  <c r="D643" i="1"/>
  <c r="L643" i="1" s="1"/>
  <c r="N643" i="1" s="1"/>
  <c r="F643" i="1" l="1"/>
  <c r="H643" i="1" s="1"/>
  <c r="A644" i="1" l="1"/>
  <c r="C644" i="1"/>
  <c r="E644" i="1" s="1"/>
  <c r="M644" i="1" s="1"/>
  <c r="B644" i="1"/>
  <c r="D644" i="1" l="1"/>
  <c r="L644" i="1" s="1"/>
  <c r="N644" i="1" s="1"/>
  <c r="F644" i="1" l="1"/>
  <c r="H644" i="1" s="1"/>
  <c r="A645" i="1" l="1"/>
  <c r="C645" i="1"/>
  <c r="E645" i="1" s="1"/>
  <c r="M645" i="1" s="1"/>
  <c r="B645" i="1"/>
  <c r="D645" i="1" l="1"/>
  <c r="L645" i="1" s="1"/>
  <c r="N645" i="1" s="1"/>
  <c r="F645" i="1" l="1"/>
  <c r="H645" i="1" s="1"/>
  <c r="A646" i="1" l="1"/>
  <c r="C646" i="1"/>
  <c r="E646" i="1" s="1"/>
  <c r="D646" i="1" s="1"/>
  <c r="F646" i="1" s="1"/>
  <c r="H646" i="1" s="1"/>
  <c r="B646" i="1"/>
  <c r="M646" i="1" l="1"/>
  <c r="A647" i="1"/>
  <c r="L646" i="1"/>
  <c r="C647" i="1"/>
  <c r="E647" i="1" s="1"/>
  <c r="B647" i="1"/>
  <c r="N646" i="1" l="1"/>
  <c r="M647" i="1"/>
  <c r="D647" i="1"/>
  <c r="L647" i="1" s="1"/>
  <c r="N647" i="1" s="1"/>
  <c r="F647" i="1" l="1"/>
  <c r="H647" i="1" s="1"/>
  <c r="A648" i="1" l="1"/>
  <c r="C648" i="1"/>
  <c r="E648" i="1" s="1"/>
  <c r="M648" i="1" s="1"/>
  <c r="B648" i="1"/>
  <c r="D648" i="1" l="1"/>
  <c r="L648" i="1" s="1"/>
  <c r="N648" i="1" s="1"/>
  <c r="F648" i="1" l="1"/>
  <c r="H648" i="1" s="1"/>
  <c r="A649" i="1" l="1"/>
  <c r="C649" i="1"/>
  <c r="E649" i="1" s="1"/>
  <c r="D649" i="1" s="1"/>
  <c r="F649" i="1" s="1"/>
  <c r="H649" i="1" s="1"/>
  <c r="B649" i="1"/>
  <c r="A650" i="1" l="1"/>
  <c r="M649" i="1"/>
  <c r="L649" i="1"/>
  <c r="B650" i="1"/>
  <c r="C650" i="1"/>
  <c r="E650" i="1" s="1"/>
  <c r="D650" i="1" s="1"/>
  <c r="F650" i="1" s="1"/>
  <c r="H650" i="1" s="1"/>
  <c r="N649" i="1" l="1"/>
  <c r="M650" i="1"/>
  <c r="A651" i="1"/>
  <c r="L650" i="1"/>
  <c r="N650" i="1" s="1"/>
  <c r="B651" i="1"/>
  <c r="C651" i="1"/>
  <c r="E651" i="1" s="1"/>
  <c r="D651" i="1" s="1"/>
  <c r="F651" i="1" s="1"/>
  <c r="H651" i="1" s="1"/>
  <c r="A652" i="1" l="1"/>
  <c r="M651" i="1"/>
  <c r="L651" i="1"/>
  <c r="N651" i="1" s="1"/>
  <c r="C652" i="1"/>
  <c r="E652" i="1" s="1"/>
  <c r="B652" i="1"/>
  <c r="M652" i="1" l="1"/>
  <c r="D652" i="1"/>
  <c r="L652" i="1" s="1"/>
  <c r="N652" i="1" s="1"/>
  <c r="F652" i="1" l="1"/>
  <c r="H652" i="1" s="1"/>
  <c r="A653" i="1" l="1"/>
  <c r="B653" i="1"/>
  <c r="C653" i="1"/>
  <c r="E653" i="1" s="1"/>
  <c r="M653" i="1" s="1"/>
  <c r="D653" i="1" l="1"/>
  <c r="L653" i="1" s="1"/>
  <c r="N653" i="1" s="1"/>
  <c r="F653" i="1" l="1"/>
  <c r="H653" i="1" s="1"/>
  <c r="A654" i="1" l="1"/>
  <c r="C654" i="1"/>
  <c r="E654" i="1" s="1"/>
  <c r="D654" i="1" s="1"/>
  <c r="F654" i="1" s="1"/>
  <c r="H654" i="1" s="1"/>
  <c r="B654" i="1"/>
  <c r="M654" i="1" l="1"/>
  <c r="A655" i="1"/>
  <c r="L654" i="1"/>
  <c r="N654" i="1" s="1"/>
  <c r="B655" i="1"/>
  <c r="C655" i="1"/>
  <c r="E655" i="1" s="1"/>
  <c r="M655" i="1" l="1"/>
  <c r="D655" i="1"/>
  <c r="L655" i="1" s="1"/>
  <c r="N655" i="1" l="1"/>
  <c r="F655" i="1"/>
  <c r="H655" i="1" s="1"/>
  <c r="A656" i="1" l="1"/>
  <c r="C656" i="1"/>
  <c r="E656" i="1" s="1"/>
  <c r="D656" i="1" s="1"/>
  <c r="F656" i="1" s="1"/>
  <c r="H656" i="1" s="1"/>
  <c r="B656" i="1"/>
  <c r="A657" i="1" l="1"/>
  <c r="M656" i="1"/>
  <c r="L656" i="1"/>
  <c r="N656" i="1" s="1"/>
  <c r="B657" i="1"/>
  <c r="C657" i="1"/>
  <c r="E657" i="1" s="1"/>
  <c r="D657" i="1" s="1"/>
  <c r="L657" i="1" s="1"/>
  <c r="M657" i="1" l="1"/>
  <c r="F657" i="1"/>
  <c r="H657" i="1" s="1"/>
  <c r="A658" i="1" s="1"/>
  <c r="N657" i="1" l="1"/>
  <c r="C658" i="1"/>
  <c r="E658" i="1" s="1"/>
  <c r="D658" i="1" s="1"/>
  <c r="F658" i="1" s="1"/>
  <c r="H658" i="1" s="1"/>
  <c r="B658" i="1"/>
  <c r="L658" i="1" l="1"/>
  <c r="M658" i="1"/>
  <c r="A659" i="1"/>
  <c r="C659" i="1"/>
  <c r="E659" i="1" s="1"/>
  <c r="D659" i="1" s="1"/>
  <c r="L659" i="1" s="1"/>
  <c r="B659" i="1"/>
  <c r="M659" i="1" l="1"/>
  <c r="N658" i="1"/>
  <c r="F659" i="1"/>
  <c r="H659" i="1" s="1"/>
  <c r="A660" i="1" l="1"/>
  <c r="N659" i="1"/>
  <c r="B660" i="1"/>
  <c r="C660" i="1"/>
  <c r="E660" i="1" s="1"/>
  <c r="D660" i="1" s="1"/>
  <c r="F660" i="1" s="1"/>
  <c r="H660" i="1" s="1"/>
  <c r="A661" i="1" l="1"/>
  <c r="M660" i="1"/>
  <c r="L660" i="1"/>
  <c r="B661" i="1"/>
  <c r="C661" i="1"/>
  <c r="E661" i="1" s="1"/>
  <c r="D661" i="1" s="1"/>
  <c r="F661" i="1" s="1"/>
  <c r="H661" i="1" s="1"/>
  <c r="N660" i="1" l="1"/>
  <c r="A662" i="1"/>
  <c r="M661" i="1"/>
  <c r="L661" i="1"/>
  <c r="N661" i="1" s="1"/>
  <c r="C662" i="1"/>
  <c r="E662" i="1" s="1"/>
  <c r="B662" i="1"/>
  <c r="M662" i="1" l="1"/>
  <c r="D662" i="1"/>
  <c r="L662" i="1" s="1"/>
  <c r="N662" i="1" l="1"/>
  <c r="F662" i="1"/>
  <c r="H662" i="1" s="1"/>
  <c r="A663" i="1" l="1"/>
  <c r="C663" i="1"/>
  <c r="E663" i="1" s="1"/>
  <c r="M663" i="1" s="1"/>
  <c r="B663" i="1"/>
  <c r="D663" i="1" l="1"/>
  <c r="L663" i="1" s="1"/>
  <c r="N663" i="1" s="1"/>
  <c r="F663" i="1" l="1"/>
  <c r="H663" i="1" s="1"/>
  <c r="A664" i="1" l="1"/>
  <c r="C664" i="1"/>
  <c r="E664" i="1" s="1"/>
  <c r="D664" i="1" s="1"/>
  <c r="F664" i="1" s="1"/>
  <c r="H664" i="1" s="1"/>
  <c r="B664" i="1"/>
  <c r="A665" i="1" l="1"/>
  <c r="M664" i="1"/>
  <c r="L664" i="1"/>
  <c r="B665" i="1"/>
  <c r="C665" i="1"/>
  <c r="E665" i="1" s="1"/>
  <c r="D665" i="1" s="1"/>
  <c r="F665" i="1" s="1"/>
  <c r="N664" i="1" l="1"/>
  <c r="M665" i="1"/>
  <c r="L665" i="1"/>
  <c r="H665" i="1"/>
  <c r="N665" i="1" l="1"/>
  <c r="A666" i="1"/>
  <c r="B666" i="1"/>
  <c r="C666" i="1"/>
  <c r="E666" i="1" s="1"/>
  <c r="M666" i="1" s="1"/>
  <c r="D666" i="1" l="1"/>
  <c r="F666" i="1" l="1"/>
  <c r="H666" i="1" s="1"/>
  <c r="A667" i="1" s="1"/>
  <c r="L666" i="1"/>
  <c r="N666" i="1" s="1"/>
  <c r="C667" i="1" l="1"/>
  <c r="E667" i="1" s="1"/>
  <c r="M667" i="1" s="1"/>
  <c r="B667" i="1"/>
  <c r="D667" i="1"/>
  <c r="F667" i="1" l="1"/>
  <c r="H667" i="1" s="1"/>
  <c r="B668" i="1" s="1"/>
  <c r="L667" i="1"/>
  <c r="C668" i="1" l="1"/>
  <c r="N667" i="1"/>
  <c r="A668" i="1"/>
  <c r="E668" i="1"/>
  <c r="D668" i="1" s="1"/>
  <c r="F668" i="1" s="1"/>
  <c r="H668" i="1" s="1"/>
  <c r="M668" i="1" l="1"/>
  <c r="L668" i="1"/>
  <c r="A669" i="1"/>
  <c r="C669" i="1"/>
  <c r="E669" i="1"/>
  <c r="B669" i="1"/>
  <c r="M669" i="1" l="1"/>
  <c r="N668" i="1"/>
  <c r="D669" i="1"/>
  <c r="F669" i="1" s="1"/>
  <c r="H669" i="1" s="1"/>
  <c r="A670" i="1" l="1"/>
  <c r="L669" i="1"/>
  <c r="N669" i="1" s="1"/>
  <c r="C670" i="1"/>
  <c r="B670" i="1"/>
  <c r="E670" i="1"/>
  <c r="M670" i="1" s="1"/>
  <c r="D670" i="1" l="1"/>
  <c r="F670" i="1" l="1"/>
  <c r="H670" i="1" s="1"/>
  <c r="C671" i="1" s="1"/>
  <c r="L670" i="1"/>
  <c r="N670" i="1" s="1"/>
  <c r="B671" i="1" l="1"/>
  <c r="A671" i="1"/>
  <c r="E671" i="1"/>
  <c r="D671" i="1" s="1"/>
  <c r="F671" i="1" s="1"/>
  <c r="H671" i="1" s="1"/>
  <c r="A672" i="1" l="1"/>
  <c r="M671" i="1"/>
  <c r="L671" i="1"/>
  <c r="N671" i="1" s="1"/>
  <c r="B672" i="1"/>
  <c r="C672" i="1"/>
  <c r="E672" i="1" l="1"/>
  <c r="D672" i="1" s="1"/>
  <c r="F672" i="1" l="1"/>
  <c r="H672" i="1" s="1"/>
  <c r="C673" i="1" s="1"/>
  <c r="L672" i="1"/>
  <c r="N672" i="1" s="1"/>
  <c r="M672" i="1"/>
  <c r="B673" i="1" l="1"/>
  <c r="E673" i="1"/>
  <c r="M673" i="1" s="1"/>
  <c r="A673" i="1"/>
  <c r="D673" i="1"/>
  <c r="F673" i="1" s="1"/>
  <c r="H673" i="1" s="1"/>
  <c r="A674" i="1" l="1"/>
  <c r="L673" i="1"/>
  <c r="N673" i="1" s="1"/>
  <c r="C674" i="1"/>
  <c r="B674" i="1"/>
  <c r="E674" i="1"/>
  <c r="M674" i="1" s="1"/>
  <c r="D674" i="1" l="1"/>
  <c r="F674" i="1" l="1"/>
  <c r="H674" i="1" s="1"/>
  <c r="B675" i="1" s="1"/>
  <c r="L674" i="1"/>
  <c r="N674" i="1" s="1"/>
  <c r="E675" i="1" l="1"/>
  <c r="D675" i="1" s="1"/>
  <c r="F675" i="1" s="1"/>
  <c r="H675" i="1" s="1"/>
  <c r="B676" i="1" s="1"/>
  <c r="C675" i="1"/>
  <c r="A675" i="1"/>
  <c r="M675" i="1" l="1"/>
  <c r="C676" i="1"/>
  <c r="E676" i="1" s="1"/>
  <c r="D676" i="1" s="1"/>
  <c r="F676" i="1" s="1"/>
  <c r="L675" i="1"/>
  <c r="N675" i="1" s="1"/>
  <c r="A676" i="1"/>
  <c r="H676" i="1"/>
  <c r="B677" i="1" l="1"/>
  <c r="A677" i="1"/>
  <c r="L676" i="1"/>
  <c r="N676" i="1" s="1"/>
  <c r="M676" i="1"/>
  <c r="C677" i="1"/>
  <c r="E677" i="1" s="1"/>
  <c r="M677" i="1" l="1"/>
  <c r="D677" i="1"/>
  <c r="F677" i="1" l="1"/>
  <c r="H677" i="1" s="1"/>
  <c r="L677" i="1"/>
  <c r="N677" i="1" s="1"/>
  <c r="B678" i="1" l="1"/>
  <c r="C678" i="1"/>
  <c r="E678" i="1" s="1"/>
  <c r="D678" i="1" s="1"/>
  <c r="F678" i="1" s="1"/>
  <c r="H678" i="1" s="1"/>
  <c r="C679" i="1" s="1"/>
  <c r="E679" i="1" s="1"/>
  <c r="A678" i="1"/>
  <c r="B679" i="1" l="1"/>
  <c r="L678" i="1"/>
  <c r="A679" i="1"/>
  <c r="M678" i="1"/>
  <c r="M679" i="1" s="1"/>
  <c r="D679" i="1"/>
  <c r="F679" i="1" s="1"/>
  <c r="H679" i="1" s="1"/>
  <c r="N678" i="1" l="1"/>
  <c r="B680" i="1"/>
  <c r="A680" i="1"/>
  <c r="L679" i="1"/>
  <c r="N679" i="1" s="1"/>
  <c r="C680" i="1"/>
  <c r="E680" i="1" s="1"/>
  <c r="D680" i="1" s="1"/>
  <c r="F680" i="1" s="1"/>
  <c r="L680" i="1" l="1"/>
  <c r="M680" i="1"/>
  <c r="H680" i="1"/>
  <c r="N680" i="1" l="1"/>
  <c r="B681" i="1"/>
  <c r="A681" i="1"/>
  <c r="C681" i="1"/>
  <c r="E681" i="1" l="1"/>
  <c r="D681" i="1" l="1"/>
  <c r="M681" i="1"/>
  <c r="F681" i="1" l="1"/>
  <c r="H681" i="1" s="1"/>
  <c r="D682" i="1" s="1"/>
  <c r="F682" i="1" s="1"/>
  <c r="H682" i="1" s="1"/>
  <c r="L681" i="1"/>
  <c r="N681" i="1" s="1"/>
  <c r="B683" i="1" l="1"/>
  <c r="A683" i="1"/>
  <c r="A682" i="1"/>
  <c r="L682" i="1"/>
  <c r="B682" i="1"/>
  <c r="C682" i="1"/>
  <c r="E682" i="1" s="1"/>
  <c r="M682" i="1" s="1"/>
  <c r="C683" i="1"/>
  <c r="N682" i="1" l="1"/>
  <c r="E683" i="1"/>
  <c r="D683" i="1" s="1"/>
  <c r="F683" i="1" l="1"/>
  <c r="H683" i="1" s="1"/>
  <c r="C684" i="1" s="1"/>
  <c r="L683" i="1"/>
  <c r="M683" i="1"/>
  <c r="N683" i="1" l="1"/>
  <c r="B684" i="1"/>
  <c r="E684" i="1"/>
  <c r="M684" i="1" s="1"/>
  <c r="A684" i="1"/>
  <c r="D684" i="1"/>
  <c r="F684" i="1" s="1"/>
  <c r="H684" i="1" s="1"/>
  <c r="B685" i="1" l="1"/>
  <c r="A685" i="1"/>
  <c r="L684" i="1"/>
  <c r="N684" i="1" s="1"/>
  <c r="C685" i="1"/>
  <c r="E685" i="1" s="1"/>
  <c r="D685" i="1" s="1"/>
  <c r="F685" i="1" s="1"/>
  <c r="H685" i="1" s="1"/>
  <c r="L685" i="1" l="1"/>
  <c r="A686" i="1"/>
  <c r="M685" i="1"/>
  <c r="C686" i="1"/>
  <c r="E686" i="1"/>
  <c r="B686" i="1"/>
  <c r="M686" i="1" l="1"/>
  <c r="N685" i="1"/>
  <c r="D686" i="1"/>
  <c r="F686" i="1" l="1"/>
  <c r="H686" i="1" s="1"/>
  <c r="E687" i="1" s="1"/>
  <c r="D687" i="1" s="1"/>
  <c r="F687" i="1" s="1"/>
  <c r="H687" i="1" s="1"/>
  <c r="L686" i="1"/>
  <c r="N686" i="1" s="1"/>
  <c r="M687" i="1" l="1"/>
  <c r="B687" i="1"/>
  <c r="A688" i="1"/>
  <c r="C687" i="1"/>
  <c r="A687" i="1"/>
  <c r="L687" i="1"/>
  <c r="N687" i="1" s="1"/>
  <c r="C688" i="1"/>
  <c r="E688" i="1" s="1"/>
  <c r="M688" i="1" s="1"/>
  <c r="B688" i="1"/>
  <c r="D688" i="1" l="1"/>
  <c r="F688" i="1" l="1"/>
  <c r="H688" i="1" s="1"/>
  <c r="C689" i="1" s="1"/>
  <c r="E689" i="1" s="1"/>
  <c r="D689" i="1" s="1"/>
  <c r="F689" i="1" s="1"/>
  <c r="H689" i="1" s="1"/>
  <c r="L688" i="1"/>
  <c r="N688" i="1" s="1"/>
  <c r="A690" i="1" l="1"/>
  <c r="B689" i="1"/>
  <c r="A689" i="1"/>
  <c r="L689" i="1"/>
  <c r="M689" i="1"/>
  <c r="C690" i="1"/>
  <c r="B690" i="1"/>
  <c r="E690" i="1"/>
  <c r="D690" i="1" s="1"/>
  <c r="F690" i="1" s="1"/>
  <c r="N689" i="1" l="1"/>
  <c r="M690" i="1"/>
  <c r="L690" i="1"/>
  <c r="N690" i="1" s="1"/>
  <c r="H690" i="1"/>
  <c r="A691" i="1" l="1"/>
  <c r="B691" i="1"/>
  <c r="C691" i="1"/>
  <c r="E691" i="1" s="1"/>
  <c r="M691" i="1" s="1"/>
  <c r="D691" i="1" l="1"/>
  <c r="F691" i="1" l="1"/>
  <c r="H691" i="1" s="1"/>
  <c r="B692" i="1" s="1"/>
  <c r="L691" i="1"/>
  <c r="N691" i="1" s="1"/>
  <c r="C692" i="1" l="1"/>
  <c r="A692" i="1"/>
  <c r="E692" i="1"/>
  <c r="D692" i="1" s="1"/>
  <c r="F692" i="1" s="1"/>
  <c r="H692" i="1" s="1"/>
  <c r="A693" i="1" l="1"/>
  <c r="M692" i="1"/>
  <c r="L692" i="1"/>
  <c r="N692" i="1" s="1"/>
  <c r="C693" i="1"/>
  <c r="B693" i="1"/>
  <c r="E693" i="1" l="1"/>
  <c r="D693" i="1" s="1"/>
  <c r="F693" i="1" l="1"/>
  <c r="H693" i="1" s="1"/>
  <c r="B694" i="1" s="1"/>
  <c r="L693" i="1"/>
  <c r="M693" i="1"/>
  <c r="N693" i="1" l="1"/>
  <c r="C694" i="1"/>
  <c r="E694" i="1" s="1"/>
  <c r="M694" i="1" s="1"/>
  <c r="A694" i="1"/>
  <c r="D694" i="1"/>
  <c r="F694" i="1" s="1"/>
  <c r="H694" i="1" s="1"/>
  <c r="A695" i="1" l="1"/>
  <c r="L694" i="1"/>
  <c r="N694" i="1" s="1"/>
  <c r="B695" i="1"/>
  <c r="C695" i="1"/>
  <c r="E695" i="1" l="1"/>
  <c r="D695" i="1" l="1"/>
  <c r="M695" i="1"/>
  <c r="F695" i="1" l="1"/>
  <c r="H695" i="1" s="1"/>
  <c r="E696" i="1" s="1"/>
  <c r="D696" i="1" s="1"/>
  <c r="F696" i="1" s="1"/>
  <c r="H696" i="1" s="1"/>
  <c r="L695" i="1"/>
  <c r="N695" i="1" s="1"/>
  <c r="A697" i="1" l="1"/>
  <c r="A696" i="1"/>
  <c r="L696" i="1"/>
  <c r="C696" i="1"/>
  <c r="B696" i="1"/>
  <c r="M696" i="1"/>
  <c r="C697" i="1"/>
  <c r="E697" i="1" s="1"/>
  <c r="B697" i="1"/>
  <c r="N696" i="1" l="1"/>
  <c r="M697" i="1"/>
  <c r="D697" i="1"/>
  <c r="F697" i="1" l="1"/>
  <c r="H697" i="1" s="1"/>
  <c r="C698" i="1" s="1"/>
  <c r="E698" i="1" s="1"/>
  <c r="D698" i="1" s="1"/>
  <c r="F698" i="1" s="1"/>
  <c r="L697" i="1"/>
  <c r="N697" i="1" s="1"/>
  <c r="M698" i="1" l="1"/>
  <c r="B698" i="1"/>
  <c r="A698" i="1"/>
  <c r="L698" i="1"/>
  <c r="N698" i="1" s="1"/>
  <c r="H698" i="1"/>
  <c r="A699" i="1" l="1"/>
  <c r="C699" i="1"/>
  <c r="B699" i="1"/>
  <c r="E699" i="1"/>
  <c r="M699" i="1" s="1"/>
  <c r="D699" i="1" l="1"/>
  <c r="F699" i="1" l="1"/>
  <c r="H699" i="1" s="1"/>
  <c r="C700" i="1" s="1"/>
  <c r="E700" i="1" s="1"/>
  <c r="D700" i="1" s="1"/>
  <c r="F700" i="1" s="1"/>
  <c r="H700" i="1" s="1"/>
  <c r="L699" i="1"/>
  <c r="N699" i="1" s="1"/>
  <c r="A701" i="1" l="1"/>
  <c r="B700" i="1"/>
  <c r="A700" i="1"/>
  <c r="L700" i="1"/>
  <c r="N700" i="1" s="1"/>
  <c r="M700" i="1"/>
  <c r="B701" i="1"/>
  <c r="C701" i="1"/>
  <c r="E701" i="1" l="1"/>
  <c r="D701" i="1" s="1"/>
  <c r="F701" i="1" l="1"/>
  <c r="H701" i="1" s="1"/>
  <c r="C702" i="1" s="1"/>
  <c r="L701" i="1"/>
  <c r="M701" i="1"/>
  <c r="N701" i="1" l="1"/>
  <c r="B702" i="1"/>
  <c r="A702" i="1"/>
  <c r="E702" i="1"/>
  <c r="D702" i="1" s="1"/>
  <c r="F702" i="1" s="1"/>
  <c r="H702" i="1" s="1"/>
  <c r="A703" i="1" l="1"/>
  <c r="L702" i="1"/>
  <c r="M702" i="1"/>
  <c r="B703" i="1"/>
  <c r="C703" i="1"/>
  <c r="E703" i="1" s="1"/>
  <c r="N702" i="1" l="1"/>
  <c r="M703" i="1"/>
  <c r="D703" i="1"/>
  <c r="F703" i="1" l="1"/>
  <c r="H703" i="1" s="1"/>
  <c r="L703" i="1"/>
  <c r="N703" i="1" s="1"/>
  <c r="C704" i="1" l="1"/>
  <c r="B704" i="1"/>
  <c r="A704" i="1"/>
  <c r="E704" i="1"/>
  <c r="D704" i="1" s="1"/>
  <c r="F704" i="1" s="1"/>
  <c r="H704" i="1" s="1"/>
  <c r="L704" i="1" l="1"/>
  <c r="A705" i="1"/>
  <c r="M704" i="1"/>
  <c r="B705" i="1"/>
  <c r="C705" i="1"/>
  <c r="N704" i="1" l="1"/>
  <c r="E705" i="1"/>
  <c r="D705" i="1" s="1"/>
  <c r="F705" i="1" l="1"/>
  <c r="H705" i="1" s="1"/>
  <c r="C706" i="1" s="1"/>
  <c r="E706" i="1" s="1"/>
  <c r="L705" i="1"/>
  <c r="M705" i="1"/>
  <c r="N705" i="1" l="1"/>
  <c r="B706" i="1"/>
  <c r="M706" i="1"/>
  <c r="A706" i="1"/>
  <c r="D706" i="1"/>
  <c r="F706" i="1" s="1"/>
  <c r="H706" i="1" s="1"/>
  <c r="L706" i="1" l="1"/>
  <c r="N706" i="1" s="1"/>
  <c r="A707" i="1"/>
  <c r="B707" i="1"/>
  <c r="C707" i="1"/>
  <c r="E707" i="1" l="1"/>
  <c r="D707" i="1" l="1"/>
  <c r="M707" i="1"/>
  <c r="F707" i="1" l="1"/>
  <c r="H707" i="1" s="1"/>
  <c r="E708" i="1" s="1"/>
  <c r="D708" i="1" s="1"/>
  <c r="F708" i="1" s="1"/>
  <c r="H708" i="1" s="1"/>
  <c r="L707" i="1"/>
  <c r="N707" i="1" s="1"/>
  <c r="A709" i="1" l="1"/>
  <c r="A708" i="1"/>
  <c r="L708" i="1"/>
  <c r="C708" i="1"/>
  <c r="B708" i="1"/>
  <c r="M708" i="1"/>
  <c r="B709" i="1"/>
  <c r="C709" i="1"/>
  <c r="E709" i="1" s="1"/>
  <c r="N708" i="1" l="1"/>
  <c r="M709" i="1"/>
  <c r="D709" i="1"/>
  <c r="F709" i="1" l="1"/>
  <c r="H709" i="1" s="1"/>
  <c r="L709" i="1"/>
  <c r="N709" i="1" s="1"/>
  <c r="C710" i="1" l="1"/>
  <c r="B710" i="1"/>
  <c r="E710" i="1"/>
  <c r="D710" i="1" s="1"/>
  <c r="F710" i="1" s="1"/>
  <c r="H710" i="1" s="1"/>
  <c r="B711" i="1" s="1"/>
  <c r="A710" i="1"/>
  <c r="L710" i="1" l="1"/>
  <c r="A711" i="1"/>
  <c r="C711" i="1"/>
  <c r="E711" i="1" s="1"/>
  <c r="M710" i="1"/>
  <c r="D711" i="1"/>
  <c r="F711" i="1" s="1"/>
  <c r="H711" i="1" s="1"/>
  <c r="M711" i="1" l="1"/>
  <c r="L711" i="1"/>
  <c r="A712" i="1"/>
  <c r="N710" i="1"/>
  <c r="C712" i="1"/>
  <c r="E712" i="1" s="1"/>
  <c r="D712" i="1" s="1"/>
  <c r="F712" i="1" s="1"/>
  <c r="B712" i="1"/>
  <c r="N711" i="1" l="1"/>
  <c r="L712" i="1"/>
  <c r="M712" i="1"/>
  <c r="H712" i="1"/>
  <c r="N712" i="1" l="1"/>
  <c r="A713" i="1"/>
  <c r="C713" i="1"/>
  <c r="E713" i="1" s="1"/>
  <c r="M713" i="1" s="1"/>
  <c r="B713" i="1"/>
  <c r="D713" i="1" l="1"/>
  <c r="F713" i="1" l="1"/>
  <c r="H713" i="1" s="1"/>
  <c r="C714" i="1" s="1"/>
  <c r="L713" i="1"/>
  <c r="N713" i="1" s="1"/>
  <c r="B714" i="1" l="1"/>
  <c r="E714" i="1"/>
  <c r="M714" i="1" s="1"/>
  <c r="A714" i="1"/>
  <c r="D714" i="1"/>
  <c r="F714" i="1" s="1"/>
  <c r="H714" i="1" s="1"/>
  <c r="C715" i="1" l="1"/>
  <c r="E715" i="1" s="1"/>
  <c r="M715" i="1" s="1"/>
  <c r="A715" i="1"/>
  <c r="L714" i="1"/>
  <c r="N714" i="1" s="1"/>
  <c r="B715" i="1"/>
  <c r="D715" i="1"/>
  <c r="F715" i="1" s="1"/>
  <c r="H715" i="1" s="1"/>
  <c r="A716" i="1" l="1"/>
  <c r="L715" i="1"/>
  <c r="N715" i="1" s="1"/>
  <c r="B716" i="1"/>
  <c r="C716" i="1"/>
  <c r="E716" i="1" l="1"/>
  <c r="D716" i="1" l="1"/>
  <c r="M716" i="1"/>
  <c r="F716" i="1" l="1"/>
  <c r="H716" i="1" s="1"/>
  <c r="D717" i="1" s="1"/>
  <c r="F717" i="1" s="1"/>
  <c r="H717" i="1" s="1"/>
  <c r="L716" i="1"/>
  <c r="N716" i="1" s="1"/>
  <c r="A718" i="1" l="1"/>
  <c r="A717" i="1"/>
  <c r="L717" i="1"/>
  <c r="B717" i="1"/>
  <c r="C717" i="1"/>
  <c r="E717" i="1" s="1"/>
  <c r="M717" i="1" s="1"/>
  <c r="B718" i="1"/>
  <c r="C718" i="1"/>
  <c r="N717" i="1" l="1"/>
  <c r="E718" i="1"/>
  <c r="D718" i="1" s="1"/>
  <c r="F718" i="1" l="1"/>
  <c r="H718" i="1" s="1"/>
  <c r="C719" i="1" s="1"/>
  <c r="E719" i="1" s="1"/>
  <c r="D719" i="1" s="1"/>
  <c r="F719" i="1" s="1"/>
  <c r="H719" i="1" s="1"/>
  <c r="L718" i="1"/>
  <c r="M718" i="1"/>
  <c r="N718" i="1" l="1"/>
  <c r="A720" i="1"/>
  <c r="B719" i="1"/>
  <c r="M719" i="1"/>
  <c r="A719" i="1"/>
  <c r="L719" i="1"/>
  <c r="N719" i="1" s="1"/>
  <c r="C720" i="1"/>
  <c r="E720" i="1" s="1"/>
  <c r="D720" i="1" s="1"/>
  <c r="F720" i="1" s="1"/>
  <c r="H720" i="1" s="1"/>
  <c r="B720" i="1"/>
  <c r="M720" i="1" l="1"/>
  <c r="L720" i="1"/>
  <c r="N720" i="1" s="1"/>
  <c r="A721" i="1"/>
  <c r="B721" i="1"/>
  <c r="C721" i="1"/>
  <c r="E721" i="1" l="1"/>
  <c r="D721" i="1" s="1"/>
  <c r="F721" i="1" l="1"/>
  <c r="H721" i="1" s="1"/>
  <c r="C722" i="1" s="1"/>
  <c r="E722" i="1" s="1"/>
  <c r="L721" i="1"/>
  <c r="N721" i="1" s="1"/>
  <c r="M721" i="1"/>
  <c r="B722" i="1" l="1"/>
  <c r="M722" i="1"/>
  <c r="A722" i="1"/>
  <c r="D722" i="1"/>
  <c r="F722" i="1" s="1"/>
  <c r="H722" i="1" s="1"/>
  <c r="A723" i="1" l="1"/>
  <c r="L722" i="1"/>
  <c r="N722" i="1" s="1"/>
  <c r="B723" i="1"/>
  <c r="C723" i="1"/>
  <c r="E723" i="1" s="1"/>
  <c r="M723" i="1" s="1"/>
  <c r="D723" i="1" l="1"/>
  <c r="F723" i="1" l="1"/>
  <c r="H723" i="1" s="1"/>
  <c r="B724" i="1" s="1"/>
  <c r="L723" i="1"/>
  <c r="N723" i="1" s="1"/>
  <c r="C724" i="1" l="1"/>
  <c r="A724" i="1"/>
  <c r="E724" i="1"/>
  <c r="D724" i="1" s="1"/>
  <c r="F724" i="1" s="1"/>
  <c r="H724" i="1" s="1"/>
  <c r="A725" i="1" l="1"/>
  <c r="M724" i="1"/>
  <c r="L724" i="1"/>
  <c r="B725" i="1"/>
  <c r="C725" i="1"/>
  <c r="N724" i="1" l="1"/>
  <c r="E725" i="1"/>
  <c r="D725" i="1" s="1"/>
  <c r="F725" i="1" l="1"/>
  <c r="H725" i="1" s="1"/>
  <c r="B726" i="1" s="1"/>
  <c r="L725" i="1"/>
  <c r="M725" i="1"/>
  <c r="N725" i="1" l="1"/>
  <c r="C726" i="1"/>
  <c r="A726" i="1"/>
  <c r="E726" i="1"/>
  <c r="D726" i="1" s="1"/>
  <c r="F726" i="1" s="1"/>
  <c r="H726" i="1" s="1"/>
  <c r="L726" i="1" l="1"/>
  <c r="M726" i="1"/>
  <c r="A727" i="1"/>
  <c r="C727" i="1"/>
  <c r="E727" i="1" s="1"/>
  <c r="B727" i="1"/>
  <c r="N726" i="1" l="1"/>
  <c r="M727" i="1"/>
  <c r="D727" i="1"/>
  <c r="F727" i="1" l="1"/>
  <c r="H727" i="1" s="1"/>
  <c r="C728" i="1" s="1"/>
  <c r="L727" i="1"/>
  <c r="N727" i="1" s="1"/>
  <c r="E728" i="1" l="1"/>
  <c r="M728" i="1" s="1"/>
  <c r="B728" i="1"/>
  <c r="A728" i="1"/>
  <c r="D728" i="1"/>
  <c r="F728" i="1" s="1"/>
  <c r="H728" i="1" s="1"/>
  <c r="B729" i="1" l="1"/>
  <c r="A729" i="1"/>
  <c r="L728" i="1"/>
  <c r="N728" i="1" s="1"/>
  <c r="C729" i="1"/>
  <c r="E729" i="1" s="1"/>
  <c r="D729" i="1" s="1"/>
  <c r="F729" i="1" s="1"/>
  <c r="H729" i="1" s="1"/>
  <c r="L729" i="1" l="1"/>
  <c r="M729" i="1"/>
  <c r="C730" i="1"/>
  <c r="B730" i="1"/>
  <c r="E730" i="1"/>
  <c r="D730" i="1" s="1"/>
  <c r="F730" i="1" s="1"/>
  <c r="H730" i="1" s="1"/>
  <c r="N729" i="1" l="1"/>
  <c r="C731" i="1"/>
  <c r="E731" i="1" s="1"/>
  <c r="D731" i="1" s="1"/>
  <c r="F731" i="1" s="1"/>
  <c r="H731" i="1" s="1"/>
  <c r="C732" i="1" s="1"/>
  <c r="E732" i="1" s="1"/>
  <c r="M730" i="1"/>
  <c r="L730" i="1"/>
  <c r="B731" i="1"/>
  <c r="N730" i="1" l="1"/>
  <c r="M731" i="1"/>
  <c r="M732" i="1" s="1"/>
  <c r="B732" i="1"/>
  <c r="L731" i="1"/>
  <c r="N731" i="1" s="1"/>
  <c r="D732" i="1"/>
  <c r="F732" i="1" s="1"/>
  <c r="H732" i="1" s="1"/>
  <c r="L732" i="1" l="1"/>
  <c r="N732" i="1" s="1"/>
  <c r="B733" i="1"/>
  <c r="C733" i="1"/>
  <c r="E733" i="1" s="1"/>
  <c r="M733" i="1" s="1"/>
  <c r="D733" i="1" l="1"/>
  <c r="F733" i="1" l="1"/>
  <c r="H733" i="1" s="1"/>
  <c r="B734" i="1" s="1"/>
  <c r="L733" i="1"/>
  <c r="N733" i="1" s="1"/>
  <c r="C734" i="1" l="1"/>
  <c r="E734" i="1" s="1"/>
  <c r="M734" i="1" s="1"/>
  <c r="D734" i="1"/>
  <c r="F734" i="1" s="1"/>
  <c r="H734" i="1" s="1"/>
  <c r="L734" i="1" l="1"/>
  <c r="N734" i="1" s="1"/>
  <c r="C735" i="1"/>
  <c r="E735" i="1"/>
  <c r="D735" i="1" s="1"/>
  <c r="F735" i="1" s="1"/>
  <c r="B735" i="1"/>
  <c r="L735" i="1" l="1"/>
  <c r="M735" i="1"/>
  <c r="H735" i="1"/>
  <c r="N735" i="1" l="1"/>
  <c r="C736" i="1"/>
  <c r="E736" i="1"/>
  <c r="D736" i="1" s="1"/>
  <c r="F736" i="1" s="1"/>
  <c r="H736" i="1" s="1"/>
  <c r="B736" i="1"/>
  <c r="M736" i="1" l="1"/>
  <c r="L736" i="1"/>
  <c r="C737" i="1"/>
  <c r="E737" i="1" s="1"/>
  <c r="B737" i="1"/>
  <c r="N736" i="1" l="1"/>
  <c r="M737" i="1"/>
  <c r="D737" i="1"/>
  <c r="F737" i="1" l="1"/>
  <c r="H737" i="1" s="1"/>
  <c r="L737" i="1"/>
  <c r="N737" i="1" s="1"/>
  <c r="C738" i="1" l="1"/>
  <c r="B738" i="1"/>
  <c r="E738" i="1"/>
  <c r="D738" i="1" s="1"/>
  <c r="F738" i="1" s="1"/>
  <c r="H738" i="1" s="1"/>
  <c r="L738" i="1" l="1"/>
  <c r="M738" i="1"/>
  <c r="B739" i="1"/>
  <c r="C739" i="1"/>
  <c r="N738" i="1" l="1"/>
  <c r="E739" i="1"/>
  <c r="D739" i="1" s="1"/>
  <c r="F739" i="1" l="1"/>
  <c r="H739" i="1" s="1"/>
  <c r="B740" i="1" s="1"/>
  <c r="L739" i="1"/>
  <c r="N739" i="1" s="1"/>
  <c r="M739" i="1"/>
  <c r="C740" i="1" l="1"/>
  <c r="E740" i="1"/>
  <c r="D740" i="1" s="1"/>
  <c r="F740" i="1" s="1"/>
  <c r="H740" i="1" s="1"/>
  <c r="L740" i="1" l="1"/>
  <c r="M740" i="1"/>
  <c r="C741" i="1"/>
  <c r="B741" i="1"/>
  <c r="N740" i="1" l="1"/>
  <c r="E741" i="1"/>
  <c r="D741" i="1" s="1"/>
  <c r="F741" i="1" l="1"/>
  <c r="H741" i="1" s="1"/>
  <c r="C742" i="1" s="1"/>
  <c r="L741" i="1"/>
  <c r="M741" i="1"/>
  <c r="N741" i="1" l="1"/>
  <c r="B742" i="1"/>
  <c r="E742" i="1"/>
  <c r="D742" i="1" s="1"/>
  <c r="F742" i="1" s="1"/>
  <c r="H742" i="1" s="1"/>
  <c r="L742" i="1" l="1"/>
  <c r="M742" i="1"/>
  <c r="C743" i="1"/>
  <c r="E743" i="1" s="1"/>
  <c r="B743" i="1"/>
  <c r="N742" i="1" l="1"/>
  <c r="M743" i="1"/>
  <c r="D743" i="1"/>
  <c r="F743" i="1" l="1"/>
  <c r="H743" i="1" s="1"/>
  <c r="L743" i="1"/>
  <c r="N743" i="1" s="1"/>
  <c r="B744" i="1" l="1"/>
  <c r="E744" i="1"/>
  <c r="D744" i="1" s="1"/>
  <c r="F744" i="1" s="1"/>
  <c r="C744" i="1"/>
  <c r="H744" i="1"/>
  <c r="L744" i="1" l="1"/>
  <c r="M744" i="1"/>
  <c r="C745" i="1"/>
  <c r="E745" i="1"/>
  <c r="D745" i="1" s="1"/>
  <c r="F745" i="1" s="1"/>
  <c r="B745" i="1"/>
  <c r="N744" i="1" l="1"/>
  <c r="M745" i="1"/>
  <c r="L745" i="1"/>
  <c r="H745" i="1"/>
  <c r="N745" i="1" l="1"/>
  <c r="C746" i="1"/>
  <c r="E746" i="1"/>
  <c r="M746" i="1" s="1"/>
  <c r="B746" i="1"/>
  <c r="D746" i="1" l="1"/>
  <c r="F746" i="1" l="1"/>
  <c r="H746" i="1" s="1"/>
  <c r="B747" i="1" s="1"/>
  <c r="L746" i="1"/>
  <c r="N746" i="1" s="1"/>
  <c r="C747" i="1" l="1"/>
  <c r="E747" i="1" s="1"/>
  <c r="M747" i="1" s="1"/>
  <c r="D747" i="1"/>
  <c r="F747" i="1" s="1"/>
  <c r="H747" i="1" s="1"/>
  <c r="L747" i="1" l="1"/>
  <c r="N747" i="1" s="1"/>
  <c r="B748" i="1"/>
  <c r="C748" i="1"/>
  <c r="E748" i="1" l="1"/>
  <c r="D748" i="1" l="1"/>
  <c r="M748" i="1"/>
  <c r="F748" i="1" l="1"/>
  <c r="H748" i="1" s="1"/>
  <c r="E749" i="1" s="1"/>
  <c r="D749" i="1" s="1"/>
  <c r="F749" i="1" s="1"/>
  <c r="H749" i="1" s="1"/>
  <c r="L748" i="1"/>
  <c r="N748" i="1" s="1"/>
  <c r="L749" i="1" l="1"/>
  <c r="B749" i="1"/>
  <c r="C749" i="1"/>
  <c r="M749" i="1"/>
  <c r="B750" i="1"/>
  <c r="C750" i="1"/>
  <c r="N749" i="1" l="1"/>
  <c r="E750" i="1"/>
  <c r="D750" i="1" s="1"/>
  <c r="F750" i="1" l="1"/>
  <c r="H750" i="1" s="1"/>
  <c r="C751" i="1" s="1"/>
  <c r="L750" i="1"/>
  <c r="M750" i="1"/>
  <c r="N750" i="1" l="1"/>
  <c r="E751" i="1"/>
  <c r="M751" i="1" s="1"/>
  <c r="B751" i="1"/>
  <c r="D751" i="1"/>
  <c r="F751" i="1" s="1"/>
  <c r="H751" i="1" s="1"/>
  <c r="L751" i="1" l="1"/>
  <c r="N751" i="1" s="1"/>
  <c r="B752" i="1"/>
  <c r="C752" i="1"/>
  <c r="E752" i="1" l="1"/>
  <c r="D752" i="1" l="1"/>
  <c r="M752" i="1"/>
  <c r="F752" i="1" l="1"/>
  <c r="H752" i="1" s="1"/>
  <c r="E753" i="1" s="1"/>
  <c r="D753" i="1" s="1"/>
  <c r="F753" i="1" s="1"/>
  <c r="H753" i="1" s="1"/>
  <c r="L752" i="1"/>
  <c r="N752" i="1" s="1"/>
  <c r="L753" i="1" l="1"/>
  <c r="B753" i="1"/>
  <c r="C753" i="1"/>
  <c r="M753" i="1"/>
  <c r="C754" i="1"/>
  <c r="E754" i="1"/>
  <c r="D754" i="1" s="1"/>
  <c r="F754" i="1" s="1"/>
  <c r="H754" i="1" s="1"/>
  <c r="B754" i="1"/>
  <c r="M754" i="1" l="1"/>
  <c r="N753" i="1"/>
  <c r="L754" i="1"/>
  <c r="N754" i="1" s="1"/>
  <c r="B755" i="1"/>
  <c r="C755" i="1"/>
  <c r="E755" i="1" l="1"/>
  <c r="D755" i="1" l="1"/>
  <c r="M755" i="1"/>
  <c r="F755" i="1" l="1"/>
  <c r="H755" i="1" s="1"/>
  <c r="E756" i="1" s="1"/>
  <c r="D756" i="1" s="1"/>
  <c r="F756" i="1" s="1"/>
  <c r="H756" i="1" s="1"/>
  <c r="L755" i="1"/>
  <c r="N755" i="1" s="1"/>
  <c r="L756" i="1" l="1"/>
  <c r="B756" i="1"/>
  <c r="C756" i="1"/>
  <c r="M756" i="1"/>
  <c r="C757" i="1"/>
  <c r="B757" i="1"/>
  <c r="N756" i="1" l="1"/>
  <c r="E757" i="1"/>
  <c r="D757" i="1" s="1"/>
  <c r="F757" i="1" l="1"/>
  <c r="H757" i="1" s="1"/>
  <c r="C758" i="1" s="1"/>
  <c r="L757" i="1"/>
  <c r="M757" i="1"/>
  <c r="N757" i="1" l="1"/>
  <c r="E758" i="1"/>
  <c r="M758" i="1" s="1"/>
  <c r="B758" i="1"/>
  <c r="D758" i="1"/>
  <c r="F758" i="1" s="1"/>
  <c r="H758" i="1" s="1"/>
  <c r="L758" i="1" l="1"/>
  <c r="N758" i="1" s="1"/>
  <c r="B759" i="1"/>
  <c r="C759" i="1"/>
  <c r="E759" i="1" l="1"/>
  <c r="D759" i="1" l="1"/>
  <c r="M759" i="1"/>
  <c r="F759" i="1" l="1"/>
  <c r="H759" i="1" s="1"/>
  <c r="L759" i="1"/>
  <c r="N759" i="1" s="1"/>
  <c r="B760" i="1" l="1"/>
  <c r="C760" i="1"/>
  <c r="E760" i="1"/>
  <c r="D760" i="1" s="1"/>
  <c r="F760" i="1" s="1"/>
  <c r="H760" i="1" s="1"/>
  <c r="B761" i="1" s="1"/>
  <c r="M760" i="1" l="1"/>
  <c r="C761" i="1"/>
  <c r="L760" i="1"/>
  <c r="N760" i="1" s="1"/>
  <c r="E761" i="1"/>
  <c r="D761" i="1" s="1"/>
  <c r="F761" i="1" s="1"/>
  <c r="H761" i="1" s="1"/>
  <c r="L761" i="1" l="1"/>
  <c r="M761" i="1"/>
  <c r="B762" i="1"/>
  <c r="C762" i="1"/>
  <c r="E762" i="1"/>
  <c r="N761" i="1" l="1"/>
  <c r="M762" i="1"/>
  <c r="D762" i="1"/>
  <c r="F762" i="1" l="1"/>
  <c r="H762" i="1" s="1"/>
  <c r="C763" i="1" s="1"/>
  <c r="L762" i="1"/>
  <c r="N762" i="1" s="1"/>
  <c r="B763" i="1" l="1"/>
  <c r="E763" i="1"/>
  <c r="M763" i="1" s="1"/>
  <c r="D763" i="1"/>
  <c r="F763" i="1" s="1"/>
  <c r="H763" i="1" s="1"/>
  <c r="L763" i="1" l="1"/>
  <c r="N763" i="1" s="1"/>
  <c r="C764" i="1"/>
  <c r="B764" i="1"/>
  <c r="E764" i="1" l="1"/>
  <c r="D764" i="1" l="1"/>
  <c r="M764" i="1"/>
  <c r="F764" i="1" l="1"/>
  <c r="H764" i="1" s="1"/>
  <c r="D765" i="1" s="1"/>
  <c r="F765" i="1" s="1"/>
  <c r="H765" i="1" s="1"/>
  <c r="L764" i="1"/>
  <c r="N764" i="1" s="1"/>
  <c r="C766" i="1" l="1"/>
  <c r="E766" i="1" s="1"/>
  <c r="L765" i="1"/>
  <c r="C765" i="1"/>
  <c r="B765" i="1"/>
  <c r="E765" i="1"/>
  <c r="M765" i="1" s="1"/>
  <c r="B766" i="1"/>
  <c r="D766" i="1"/>
  <c r="F766" i="1" s="1"/>
  <c r="H766" i="1" s="1"/>
  <c r="M766" i="1" l="1"/>
  <c r="N765" i="1"/>
  <c r="L766" i="1"/>
  <c r="C767" i="1"/>
  <c r="E767" i="1"/>
  <c r="M767" i="1" s="1"/>
  <c r="B767" i="1"/>
  <c r="N766" i="1" l="1"/>
  <c r="D767" i="1"/>
  <c r="F767" i="1" l="1"/>
  <c r="H767" i="1" s="1"/>
  <c r="B768" i="1" s="1"/>
  <c r="L767" i="1"/>
  <c r="N767" i="1" s="1"/>
  <c r="E768" i="1" l="1"/>
  <c r="D768" i="1" s="1"/>
  <c r="F768" i="1" s="1"/>
  <c r="H768" i="1" s="1"/>
  <c r="C769" i="1" s="1"/>
  <c r="C768" i="1"/>
  <c r="M768" i="1" l="1"/>
  <c r="L768" i="1"/>
  <c r="N768" i="1" s="1"/>
  <c r="B769" i="1"/>
  <c r="E769" i="1"/>
  <c r="D769" i="1" s="1"/>
  <c r="F769" i="1" s="1"/>
  <c r="H769" i="1" s="1"/>
  <c r="B770" i="1" s="1"/>
  <c r="C770" i="1" l="1"/>
  <c r="L769" i="1"/>
  <c r="M769" i="1"/>
  <c r="E770" i="1"/>
  <c r="D770" i="1" s="1"/>
  <c r="F770" i="1" s="1"/>
  <c r="H770" i="1" s="1"/>
  <c r="N769" i="1" l="1"/>
  <c r="M770" i="1"/>
  <c r="L770" i="1"/>
  <c r="N770" i="1" s="1"/>
  <c r="B771" i="1"/>
  <c r="C771" i="1"/>
  <c r="E771" i="1" l="1"/>
  <c r="D771" i="1" l="1"/>
  <c r="M771" i="1"/>
  <c r="F771" i="1" l="1"/>
  <c r="H771" i="1" s="1"/>
  <c r="D772" i="1" s="1"/>
  <c r="F772" i="1" s="1"/>
  <c r="H772" i="1" s="1"/>
  <c r="L771" i="1"/>
  <c r="N771" i="1" s="1"/>
  <c r="L772" i="1" l="1"/>
  <c r="B772" i="1"/>
  <c r="C772" i="1"/>
  <c r="E772" i="1" s="1"/>
  <c r="M772" i="1" s="1"/>
  <c r="C773" i="1"/>
  <c r="E773" i="1" s="1"/>
  <c r="B773" i="1"/>
  <c r="M773" i="1" l="1"/>
  <c r="N772" i="1"/>
  <c r="D773" i="1"/>
  <c r="F773" i="1" l="1"/>
  <c r="H773" i="1" s="1"/>
  <c r="B774" i="1" s="1"/>
  <c r="L773" i="1"/>
  <c r="N773" i="1" s="1"/>
  <c r="C774" i="1" l="1"/>
  <c r="E774" i="1"/>
  <c r="D774" i="1" s="1"/>
  <c r="F774" i="1" s="1"/>
  <c r="H774" i="1" s="1"/>
  <c r="M774" i="1" l="1"/>
  <c r="L774" i="1"/>
  <c r="C775" i="1"/>
  <c r="B775" i="1"/>
  <c r="N774" i="1" l="1"/>
  <c r="E775" i="1"/>
  <c r="D775" i="1" s="1"/>
  <c r="F775" i="1" l="1"/>
  <c r="H775" i="1" s="1"/>
  <c r="C776" i="1" s="1"/>
  <c r="E776" i="1" s="1"/>
  <c r="L775" i="1"/>
  <c r="M775" i="1"/>
  <c r="B776" i="1" l="1"/>
  <c r="M776" i="1"/>
  <c r="N775" i="1"/>
  <c r="D776" i="1"/>
  <c r="F776" i="1" s="1"/>
  <c r="H776" i="1" s="1"/>
  <c r="L776" i="1" l="1"/>
  <c r="N776" i="1" s="1"/>
  <c r="C777" i="1"/>
  <c r="B777" i="1"/>
  <c r="E777" i="1" l="1"/>
  <c r="D777" i="1" l="1"/>
  <c r="M777" i="1"/>
  <c r="F777" i="1" l="1"/>
  <c r="H777" i="1" s="1"/>
  <c r="D778" i="1" s="1"/>
  <c r="F778" i="1" s="1"/>
  <c r="H778" i="1" s="1"/>
  <c r="L777" i="1"/>
  <c r="N777" i="1" s="1"/>
  <c r="C779" i="1" l="1"/>
  <c r="L778" i="1"/>
  <c r="C778" i="1"/>
  <c r="B778" i="1"/>
  <c r="E778" i="1"/>
  <c r="M778" i="1" s="1"/>
  <c r="B779" i="1"/>
  <c r="E779" i="1"/>
  <c r="D779" i="1" s="1"/>
  <c r="F779" i="1" s="1"/>
  <c r="H779" i="1" s="1"/>
  <c r="M779" i="1" l="1"/>
  <c r="N778" i="1"/>
  <c r="L779" i="1"/>
  <c r="N779" i="1" s="1"/>
  <c r="C780" i="1"/>
  <c r="E780" i="1" s="1"/>
  <c r="M780" i="1" s="1"/>
  <c r="B780" i="1"/>
  <c r="D780" i="1" l="1"/>
  <c r="F780" i="1" l="1"/>
  <c r="H780" i="1" s="1"/>
  <c r="B781" i="1" s="1"/>
  <c r="L780" i="1"/>
  <c r="N780" i="1" s="1"/>
  <c r="C781" i="1" l="1"/>
  <c r="E781" i="1" s="1"/>
  <c r="M781" i="1" s="1"/>
  <c r="D781" i="1"/>
  <c r="F781" i="1" s="1"/>
  <c r="H781" i="1" s="1"/>
  <c r="L781" i="1" l="1"/>
  <c r="N781" i="1" s="1"/>
  <c r="B782" i="1"/>
  <c r="C782" i="1"/>
  <c r="E782" i="1" l="1"/>
  <c r="D782" i="1" l="1"/>
  <c r="M782" i="1"/>
  <c r="F782" i="1" l="1"/>
  <c r="H782" i="1" s="1"/>
  <c r="D783" i="1" s="1"/>
  <c r="F783" i="1" s="1"/>
  <c r="H783" i="1" s="1"/>
  <c r="L782" i="1"/>
  <c r="N782" i="1" s="1"/>
  <c r="B784" i="1" l="1"/>
  <c r="L783" i="1"/>
  <c r="C783" i="1"/>
  <c r="B783" i="1"/>
  <c r="E783" i="1"/>
  <c r="M783" i="1" s="1"/>
  <c r="C784" i="1"/>
  <c r="E784" i="1"/>
  <c r="D784" i="1" s="1"/>
  <c r="F784" i="1" s="1"/>
  <c r="H784" i="1" s="1"/>
  <c r="M784" i="1" l="1"/>
  <c r="N783" i="1"/>
  <c r="L784" i="1"/>
  <c r="N784" i="1" s="1"/>
  <c r="C785" i="1"/>
  <c r="E785" i="1" s="1"/>
  <c r="M785" i="1" s="1"/>
  <c r="B785" i="1"/>
  <c r="D785" i="1" l="1"/>
  <c r="F785" i="1" l="1"/>
  <c r="H785" i="1" s="1"/>
  <c r="C786" i="1" s="1"/>
  <c r="E786" i="1" s="1"/>
  <c r="D786" i="1" s="1"/>
  <c r="F786" i="1" s="1"/>
  <c r="H786" i="1" s="1"/>
  <c r="L785" i="1"/>
  <c r="N785" i="1" s="1"/>
  <c r="B786" i="1" l="1"/>
  <c r="L786" i="1"/>
  <c r="N786" i="1" s="1"/>
  <c r="M786" i="1"/>
  <c r="C787" i="1"/>
  <c r="E787" i="1"/>
  <c r="B787" i="1"/>
  <c r="M787" i="1" l="1"/>
  <c r="D787" i="1"/>
  <c r="F787" i="1" l="1"/>
  <c r="H787" i="1" s="1"/>
  <c r="L787" i="1"/>
  <c r="N787" i="1" s="1"/>
  <c r="C788" i="1" l="1"/>
  <c r="E788" i="1" s="1"/>
  <c r="M788" i="1" s="1"/>
  <c r="B788" i="1"/>
  <c r="D788" i="1"/>
  <c r="F788" i="1" s="1"/>
  <c r="H788" i="1" s="1"/>
  <c r="L788" i="1" l="1"/>
  <c r="N788" i="1" s="1"/>
  <c r="B789" i="1"/>
  <c r="C789" i="1"/>
  <c r="E789" i="1" l="1"/>
  <c r="D789" i="1" l="1"/>
  <c r="M789" i="1"/>
  <c r="F789" i="1" l="1"/>
  <c r="H789" i="1" s="1"/>
  <c r="E790" i="1" s="1"/>
  <c r="D790" i="1" s="1"/>
  <c r="F790" i="1" s="1"/>
  <c r="H790" i="1" s="1"/>
  <c r="L789" i="1"/>
  <c r="N789" i="1" s="1"/>
  <c r="L790" i="1" l="1"/>
  <c r="C790" i="1"/>
  <c r="B790" i="1"/>
  <c r="M790" i="1"/>
  <c r="C791" i="1"/>
  <c r="B791" i="1"/>
  <c r="N790" i="1" l="1"/>
  <c r="E791" i="1"/>
  <c r="D791" i="1" s="1"/>
  <c r="F791" i="1" l="1"/>
  <c r="H791" i="1" s="1"/>
  <c r="C792" i="1" s="1"/>
  <c r="L791" i="1"/>
  <c r="M791" i="1"/>
  <c r="N791" i="1" l="1"/>
  <c r="B792" i="1"/>
  <c r="E792" i="1"/>
  <c r="D792" i="1" s="1"/>
  <c r="F792" i="1" s="1"/>
  <c r="H792" i="1" s="1"/>
  <c r="L792" i="1" l="1"/>
  <c r="M792" i="1"/>
  <c r="B793" i="1"/>
  <c r="C793" i="1"/>
  <c r="E793" i="1" s="1"/>
  <c r="N792" i="1" l="1"/>
  <c r="M793" i="1"/>
  <c r="D793" i="1"/>
  <c r="F793" i="1" l="1"/>
  <c r="H793" i="1" s="1"/>
  <c r="L793" i="1"/>
  <c r="N793" i="1" s="1"/>
  <c r="B794" i="1" l="1"/>
  <c r="E794" i="1"/>
  <c r="M794" i="1" s="1"/>
  <c r="C794" i="1"/>
  <c r="D794" i="1"/>
  <c r="F794" i="1" s="1"/>
  <c r="H794" i="1" s="1"/>
  <c r="L794" i="1" l="1"/>
  <c r="N794" i="1" s="1"/>
  <c r="C795" i="1"/>
  <c r="E795" i="1" s="1"/>
  <c r="M795" i="1" s="1"/>
  <c r="B795" i="1"/>
  <c r="D795" i="1" l="1"/>
  <c r="F795" i="1" l="1"/>
  <c r="H795" i="1" s="1"/>
  <c r="C796" i="1" s="1"/>
  <c r="L795" i="1"/>
  <c r="N795" i="1" s="1"/>
  <c r="B796" i="1" l="1"/>
  <c r="E796" i="1"/>
  <c r="D796" i="1" s="1"/>
  <c r="F796" i="1" s="1"/>
  <c r="H796" i="1" s="1"/>
  <c r="M796" i="1" l="1"/>
  <c r="L796" i="1"/>
  <c r="F797" i="1"/>
  <c r="C797" i="1"/>
  <c r="D797" i="1"/>
  <c r="E797" i="1"/>
  <c r="B797" i="1"/>
  <c r="H797" i="1"/>
  <c r="L797" i="1" l="1"/>
  <c r="N796" i="1"/>
  <c r="M797" i="1"/>
  <c r="B798" i="1"/>
  <c r="H798" i="1"/>
  <c r="F799" i="1" s="1"/>
  <c r="D798" i="1"/>
  <c r="L798" i="1" s="1"/>
  <c r="C798" i="1"/>
  <c r="E798" i="1"/>
  <c r="F798" i="1"/>
  <c r="E799" i="1" l="1"/>
  <c r="H799" i="1"/>
  <c r="C800" i="1" s="1"/>
  <c r="M798" i="1"/>
  <c r="D799" i="1"/>
  <c r="L799" i="1" s="1"/>
  <c r="C799" i="1"/>
  <c r="B799" i="1"/>
  <c r="N797" i="1"/>
  <c r="B800" i="1"/>
  <c r="M799" i="1" l="1"/>
  <c r="N799" i="1" s="1"/>
  <c r="H800" i="1"/>
  <c r="B801" i="1" s="1"/>
  <c r="E800" i="1"/>
  <c r="M800" i="1" s="1"/>
  <c r="F800" i="1"/>
  <c r="D800" i="1"/>
  <c r="L800" i="1" s="1"/>
  <c r="N800" i="1" s="1"/>
  <c r="N798" i="1"/>
  <c r="D801" i="1" l="1"/>
  <c r="E801" i="1"/>
  <c r="M801" i="1" s="1"/>
  <c r="F801" i="1"/>
  <c r="H801" i="1"/>
  <c r="H802" i="1" s="1"/>
  <c r="C801" i="1"/>
  <c r="L801" i="1"/>
  <c r="N801" i="1" l="1"/>
  <c r="D802" i="1"/>
  <c r="L802" i="1" s="1"/>
  <c r="N802" i="1" s="1"/>
  <c r="E802" i="1"/>
  <c r="M802" i="1" s="1"/>
  <c r="F802" i="1"/>
  <c r="B802" i="1"/>
  <c r="C802" i="1"/>
  <c r="F803" i="1"/>
  <c r="E803" i="1"/>
  <c r="M803" i="1" s="1"/>
  <c r="C803" i="1"/>
  <c r="H803" i="1"/>
  <c r="D803" i="1"/>
  <c r="B803" i="1"/>
  <c r="L803" i="1" l="1"/>
  <c r="N803" i="1" s="1"/>
  <c r="D804" i="1"/>
  <c r="L804" i="1" s="1"/>
  <c r="B804" i="1"/>
  <c r="E804" i="1"/>
  <c r="M804" i="1" s="1"/>
  <c r="H804" i="1"/>
  <c r="C804" i="1"/>
  <c r="F804" i="1"/>
  <c r="N804" i="1" l="1"/>
  <c r="E805" i="1"/>
  <c r="M805" i="1" s="1"/>
  <c r="B805" i="1"/>
  <c r="C805" i="1"/>
  <c r="H805" i="1"/>
  <c r="D805" i="1"/>
  <c r="L805" i="1" s="1"/>
  <c r="N805" i="1" s="1"/>
  <c r="F805" i="1"/>
  <c r="C806" i="1" l="1"/>
  <c r="D806" i="1"/>
  <c r="L806" i="1" s="1"/>
  <c r="E806" i="1"/>
  <c r="M806" i="1" s="1"/>
  <c r="F806" i="1"/>
  <c r="H806" i="1"/>
  <c r="B806" i="1"/>
  <c r="N806" i="1" l="1"/>
  <c r="D807" i="1"/>
  <c r="L807" i="1" s="1"/>
  <c r="H807" i="1"/>
  <c r="F807" i="1"/>
  <c r="E807" i="1"/>
  <c r="M807" i="1" s="1"/>
  <c r="C807" i="1"/>
  <c r="B807" i="1"/>
  <c r="N807" i="1" l="1"/>
  <c r="B808" i="1"/>
  <c r="H808" i="1"/>
  <c r="D808" i="1"/>
  <c r="L808" i="1" s="1"/>
  <c r="E808" i="1"/>
  <c r="M808" i="1" s="1"/>
  <c r="F808" i="1"/>
  <c r="C808" i="1"/>
  <c r="N808" i="1" l="1"/>
  <c r="E809" i="1"/>
  <c r="M809" i="1" s="1"/>
  <c r="B809" i="1"/>
  <c r="C809" i="1"/>
  <c r="D809" i="1"/>
  <c r="L809" i="1" s="1"/>
  <c r="N809" i="1" s="1"/>
  <c r="F809" i="1"/>
  <c r="H809" i="1"/>
  <c r="F810" i="1" l="1"/>
  <c r="H810" i="1"/>
  <c r="C810" i="1"/>
  <c r="E810" i="1"/>
  <c r="M810" i="1" s="1"/>
  <c r="B810" i="1"/>
  <c r="D810" i="1"/>
  <c r="L810" i="1" s="1"/>
  <c r="N810" i="1" s="1"/>
  <c r="F811" i="1" l="1"/>
  <c r="D811" i="1"/>
  <c r="L811" i="1" s="1"/>
  <c r="C811" i="1"/>
  <c r="E811" i="1"/>
  <c r="M811" i="1" s="1"/>
  <c r="B811" i="1"/>
  <c r="H811" i="1"/>
  <c r="N811" i="1" l="1"/>
  <c r="D812" i="1"/>
  <c r="L812" i="1" s="1"/>
  <c r="H812" i="1"/>
  <c r="E812" i="1"/>
  <c r="M812" i="1" s="1"/>
  <c r="B812" i="1"/>
  <c r="C812" i="1"/>
  <c r="F812" i="1"/>
  <c r="N812" i="1" l="1"/>
  <c r="F813" i="1"/>
  <c r="B813" i="1"/>
  <c r="C813" i="1"/>
  <c r="D813" i="1"/>
  <c r="L813" i="1" s="1"/>
  <c r="H813" i="1"/>
  <c r="E813" i="1"/>
  <c r="M813" i="1" s="1"/>
  <c r="N813" i="1" l="1"/>
  <c r="F814" i="1"/>
  <c r="D814" i="1"/>
  <c r="L814" i="1" s="1"/>
  <c r="C814" i="1"/>
  <c r="E814" i="1"/>
  <c r="M814" i="1" s="1"/>
  <c r="B814" i="1"/>
  <c r="H814" i="1"/>
  <c r="N814" i="1" l="1"/>
  <c r="C815" i="1"/>
  <c r="B815" i="1"/>
  <c r="H815" i="1"/>
  <c r="F815" i="1"/>
  <c r="D815" i="1"/>
  <c r="L815" i="1" s="1"/>
  <c r="E815" i="1"/>
  <c r="M815" i="1" s="1"/>
  <c r="N815" i="1" l="1"/>
  <c r="E816" i="1"/>
  <c r="M816" i="1" s="1"/>
  <c r="B816" i="1"/>
  <c r="D816" i="1"/>
  <c r="L816" i="1" s="1"/>
  <c r="F816" i="1"/>
  <c r="H816" i="1"/>
  <c r="C816" i="1"/>
  <c r="N816" i="1" l="1"/>
  <c r="D817" i="1"/>
  <c r="L817" i="1" s="1"/>
  <c r="B817" i="1"/>
  <c r="F817" i="1"/>
  <c r="E817" i="1"/>
  <c r="M817" i="1" s="1"/>
  <c r="C817" i="1"/>
  <c r="H817" i="1"/>
  <c r="N817" i="1" l="1"/>
  <c r="E818" i="1"/>
  <c r="M818" i="1" s="1"/>
  <c r="C818" i="1"/>
  <c r="F818" i="1"/>
  <c r="B818" i="1"/>
  <c r="H818" i="1"/>
  <c r="D818" i="1"/>
  <c r="L818" i="1" s="1"/>
  <c r="N818" i="1" s="1"/>
  <c r="B819" i="1" l="1"/>
  <c r="E819" i="1"/>
  <c r="M819" i="1" s="1"/>
  <c r="C819" i="1"/>
  <c r="H819" i="1"/>
  <c r="D819" i="1"/>
  <c r="L819" i="1" s="1"/>
  <c r="N819" i="1" s="1"/>
  <c r="F819" i="1"/>
  <c r="F820" i="1" l="1"/>
  <c r="E820" i="1"/>
  <c r="M820" i="1" s="1"/>
  <c r="C820" i="1"/>
  <c r="H820" i="1"/>
  <c r="B820" i="1"/>
  <c r="D820" i="1"/>
  <c r="L820" i="1" s="1"/>
  <c r="N820" i="1" s="1"/>
  <c r="B821" i="1" l="1"/>
  <c r="C821" i="1"/>
  <c r="F821" i="1"/>
  <c r="E821" i="1"/>
  <c r="M821" i="1" s="1"/>
  <c r="D821" i="1"/>
  <c r="L821" i="1" s="1"/>
  <c r="N821" i="1" s="1"/>
  <c r="H821" i="1"/>
  <c r="H822" i="1" l="1"/>
  <c r="E822" i="1"/>
  <c r="M822" i="1" s="1"/>
  <c r="B822" i="1"/>
  <c r="D822" i="1"/>
  <c r="L822" i="1" s="1"/>
  <c r="N822" i="1" s="1"/>
  <c r="F822" i="1"/>
  <c r="C822" i="1"/>
  <c r="B823" i="1" l="1"/>
  <c r="F823" i="1"/>
  <c r="E823" i="1"/>
  <c r="M823" i="1" s="1"/>
  <c r="H823" i="1"/>
  <c r="C823" i="1"/>
  <c r="D823" i="1"/>
  <c r="L823" i="1" s="1"/>
  <c r="N823" i="1" l="1"/>
  <c r="F824" i="1"/>
  <c r="H824" i="1"/>
  <c r="E824" i="1"/>
  <c r="M824" i="1" s="1"/>
  <c r="B824" i="1"/>
  <c r="C824" i="1"/>
  <c r="D824" i="1"/>
  <c r="L824" i="1" s="1"/>
  <c r="N824" i="1" l="1"/>
  <c r="H825" i="1"/>
  <c r="D825" i="1"/>
  <c r="L825" i="1" s="1"/>
  <c r="F825" i="1"/>
  <c r="B825" i="1"/>
  <c r="C825" i="1"/>
  <c r="E825" i="1"/>
  <c r="M825" i="1" s="1"/>
  <c r="N825" i="1" l="1"/>
  <c r="F826" i="1"/>
  <c r="C826" i="1"/>
  <c r="E826" i="1"/>
  <c r="M826" i="1" s="1"/>
  <c r="B826" i="1"/>
  <c r="H826" i="1"/>
  <c r="D826" i="1"/>
  <c r="L826" i="1" s="1"/>
  <c r="N826" i="1" s="1"/>
  <c r="H827" i="1" l="1"/>
  <c r="C827" i="1"/>
  <c r="D827" i="1"/>
  <c r="L827" i="1" s="1"/>
  <c r="F827" i="1"/>
  <c r="B827" i="1"/>
  <c r="E827" i="1"/>
  <c r="M827" i="1" s="1"/>
  <c r="N827" i="1" l="1"/>
  <c r="E828" i="1"/>
  <c r="M828" i="1" s="1"/>
  <c r="H828" i="1"/>
  <c r="D828" i="1"/>
  <c r="L828" i="1" s="1"/>
  <c r="N828" i="1" s="1"/>
  <c r="C828" i="1"/>
  <c r="B828" i="1"/>
  <c r="F828" i="1"/>
  <c r="F829" i="1" l="1"/>
  <c r="H829" i="1"/>
  <c r="C829" i="1"/>
  <c r="D829" i="1"/>
  <c r="L829" i="1" s="1"/>
  <c r="E829" i="1"/>
  <c r="M829" i="1" s="1"/>
  <c r="B829" i="1"/>
  <c r="N829" i="1" l="1"/>
  <c r="D830" i="1"/>
  <c r="L830" i="1" s="1"/>
  <c r="C830" i="1"/>
  <c r="H830" i="1"/>
  <c r="E830" i="1"/>
  <c r="M830" i="1" s="1"/>
  <c r="B830" i="1"/>
  <c r="F830" i="1"/>
  <c r="N830" i="1" l="1"/>
  <c r="C831" i="1"/>
  <c r="E831" i="1"/>
  <c r="M831" i="1" s="1"/>
  <c r="D831" i="1"/>
  <c r="L831" i="1" s="1"/>
  <c r="H831" i="1"/>
  <c r="B831" i="1"/>
  <c r="F831" i="1"/>
  <c r="N831" i="1" l="1"/>
  <c r="C832" i="1"/>
  <c r="B832" i="1"/>
  <c r="F832" i="1"/>
  <c r="H832" i="1"/>
  <c r="D832" i="1"/>
  <c r="L832" i="1" s="1"/>
  <c r="N832" i="1" s="1"/>
  <c r="E832" i="1"/>
  <c r="M832" i="1" s="1"/>
  <c r="C833" i="1" l="1"/>
  <c r="B833" i="1"/>
  <c r="D833" i="1"/>
  <c r="L833" i="1" s="1"/>
  <c r="F833" i="1"/>
  <c r="E833" i="1"/>
  <c r="M833" i="1" s="1"/>
  <c r="H833" i="1"/>
  <c r="N833" i="1" l="1"/>
  <c r="E834" i="1"/>
  <c r="M834" i="1" s="1"/>
  <c r="C834" i="1"/>
  <c r="F834" i="1"/>
  <c r="B834" i="1"/>
  <c r="H834" i="1"/>
  <c r="D834" i="1"/>
  <c r="L834" i="1" s="1"/>
  <c r="N834" i="1" s="1"/>
  <c r="B835" i="1" l="1"/>
  <c r="F835" i="1"/>
  <c r="E835" i="1"/>
  <c r="M835" i="1" s="1"/>
  <c r="H835" i="1"/>
  <c r="D835" i="1"/>
  <c r="L835" i="1" s="1"/>
  <c r="N835" i="1" s="1"/>
  <c r="C835" i="1"/>
  <c r="E836" i="1" l="1"/>
  <c r="M836" i="1" s="1"/>
  <c r="B836" i="1"/>
  <c r="F836" i="1"/>
  <c r="C836" i="1"/>
  <c r="D836" i="1"/>
  <c r="L836" i="1" s="1"/>
  <c r="H836" i="1"/>
  <c r="N836" i="1" l="1"/>
  <c r="E837" i="1"/>
  <c r="M837" i="1" s="1"/>
  <c r="D837" i="1"/>
  <c r="L837" i="1" s="1"/>
  <c r="F837" i="1"/>
  <c r="B837" i="1"/>
  <c r="C837" i="1"/>
  <c r="H837" i="1"/>
  <c r="N837" i="1" l="1"/>
  <c r="F838" i="1"/>
  <c r="D838" i="1"/>
  <c r="L838" i="1" s="1"/>
  <c r="H838" i="1"/>
  <c r="C838" i="1"/>
  <c r="B838" i="1"/>
  <c r="E838" i="1"/>
  <c r="M838" i="1" s="1"/>
  <c r="N838" i="1" l="1"/>
  <c r="C839" i="1"/>
  <c r="D839" i="1"/>
  <c r="L839" i="1" s="1"/>
  <c r="B839" i="1"/>
  <c r="E839" i="1"/>
  <c r="M839" i="1" s="1"/>
  <c r="H839" i="1"/>
  <c r="F839" i="1"/>
  <c r="N839" i="1" l="1"/>
  <c r="D840" i="1"/>
  <c r="L840" i="1" s="1"/>
  <c r="H840" i="1"/>
  <c r="B840" i="1"/>
  <c r="C840" i="1"/>
  <c r="E840" i="1"/>
  <c r="M840" i="1" s="1"/>
  <c r="F840" i="1"/>
  <c r="N840" i="1" l="1"/>
  <c r="H841" i="1"/>
  <c r="E841" i="1"/>
  <c r="M841" i="1" s="1"/>
  <c r="F841" i="1"/>
  <c r="B841" i="1"/>
  <c r="C841" i="1"/>
  <c r="D841" i="1"/>
  <c r="L841" i="1" s="1"/>
  <c r="N841" i="1" s="1"/>
  <c r="E842" i="1" l="1"/>
  <c r="M842" i="1" s="1"/>
  <c r="B842" i="1"/>
  <c r="F842" i="1"/>
  <c r="D842" i="1"/>
  <c r="L842" i="1" s="1"/>
  <c r="H842" i="1"/>
  <c r="C842" i="1"/>
  <c r="N842" i="1" l="1"/>
  <c r="B843" i="1"/>
  <c r="E843" i="1"/>
  <c r="M843" i="1" s="1"/>
  <c r="F843" i="1"/>
  <c r="C843" i="1"/>
  <c r="H843" i="1"/>
  <c r="D843" i="1"/>
  <c r="L843" i="1" s="1"/>
  <c r="N843" i="1" s="1"/>
  <c r="B844" i="1" l="1"/>
  <c r="D844" i="1"/>
  <c r="L844" i="1" s="1"/>
  <c r="E844" i="1"/>
  <c r="M844" i="1" s="1"/>
  <c r="F844" i="1"/>
  <c r="C844" i="1"/>
  <c r="H844" i="1"/>
  <c r="N844" i="1" l="1"/>
  <c r="C845" i="1"/>
  <c r="D845" i="1"/>
  <c r="L845" i="1" s="1"/>
  <c r="H845" i="1"/>
  <c r="F845" i="1"/>
  <c r="B845" i="1"/>
  <c r="E845" i="1"/>
  <c r="M845" i="1" s="1"/>
  <c r="N845" i="1" l="1"/>
  <c r="F846" i="1"/>
  <c r="D846" i="1"/>
  <c r="L846" i="1" s="1"/>
  <c r="H846" i="1"/>
  <c r="C846" i="1"/>
  <c r="B846" i="1"/>
  <c r="E846" i="1"/>
  <c r="M846" i="1" s="1"/>
  <c r="N846" i="1" l="1"/>
  <c r="B847" i="1"/>
  <c r="H847" i="1"/>
  <c r="C847" i="1"/>
  <c r="E847" i="1"/>
  <c r="M847" i="1" s="1"/>
  <c r="F847" i="1"/>
  <c r="D847" i="1"/>
  <c r="L847" i="1" s="1"/>
  <c r="N847" i="1" s="1"/>
  <c r="E848" i="1" l="1"/>
  <c r="M848" i="1" s="1"/>
  <c r="B848" i="1"/>
  <c r="F848" i="1"/>
  <c r="C848" i="1"/>
  <c r="H848" i="1"/>
  <c r="D848" i="1"/>
  <c r="L848" i="1" s="1"/>
  <c r="N848" i="1" s="1"/>
  <c r="C849" i="1" l="1"/>
  <c r="D849" i="1"/>
  <c r="L849" i="1" s="1"/>
  <c r="E849" i="1"/>
  <c r="M849" i="1" s="1"/>
  <c r="F849" i="1"/>
  <c r="H849" i="1"/>
  <c r="B849" i="1"/>
  <c r="N849" i="1" l="1"/>
  <c r="B850" i="1"/>
  <c r="C850" i="1"/>
  <c r="H850" i="1"/>
  <c r="D850" i="1"/>
  <c r="L850" i="1" s="1"/>
  <c r="N850" i="1" s="1"/>
  <c r="F850" i="1"/>
  <c r="E850" i="1"/>
  <c r="M850" i="1" s="1"/>
  <c r="H851" i="1" l="1"/>
  <c r="E851" i="1"/>
  <c r="M851" i="1" s="1"/>
  <c r="D851" i="1"/>
  <c r="L851" i="1" s="1"/>
  <c r="N851" i="1" s="1"/>
  <c r="F851" i="1"/>
  <c r="B851" i="1"/>
  <c r="C851" i="1"/>
  <c r="F852" i="1" l="1"/>
  <c r="C852" i="1"/>
  <c r="D852" i="1"/>
  <c r="L852" i="1" s="1"/>
  <c r="H852" i="1"/>
  <c r="E852" i="1"/>
  <c r="M852" i="1" s="1"/>
  <c r="B852" i="1"/>
  <c r="N852" i="1" l="1"/>
  <c r="F853" i="1"/>
  <c r="B853" i="1"/>
  <c r="E853" i="1"/>
  <c r="M853" i="1" s="1"/>
  <c r="H853" i="1"/>
  <c r="C853" i="1"/>
  <c r="D853" i="1"/>
  <c r="L853" i="1" s="1"/>
  <c r="N853" i="1" s="1"/>
  <c r="H854" i="1" l="1"/>
  <c r="B854" i="1"/>
  <c r="E854" i="1"/>
  <c r="M854" i="1" s="1"/>
  <c r="C854" i="1"/>
  <c r="F854" i="1"/>
  <c r="D854" i="1"/>
  <c r="L854" i="1" s="1"/>
  <c r="N854" i="1" s="1"/>
  <c r="C855" i="1" l="1"/>
  <c r="H855" i="1"/>
  <c r="D855" i="1"/>
  <c r="L855" i="1" s="1"/>
  <c r="F855" i="1"/>
  <c r="B855" i="1"/>
  <c r="E855" i="1"/>
  <c r="M855" i="1" s="1"/>
  <c r="N855" i="1" l="1"/>
  <c r="B856" i="1"/>
  <c r="F856" i="1"/>
  <c r="C856" i="1"/>
  <c r="E856" i="1"/>
  <c r="M856" i="1" s="1"/>
  <c r="D856" i="1"/>
  <c r="L856" i="1" s="1"/>
  <c r="N856" i="1" s="1"/>
  <c r="H856" i="1"/>
  <c r="F857" i="1" l="1"/>
  <c r="H857" i="1"/>
  <c r="D857" i="1"/>
  <c r="L857" i="1" s="1"/>
  <c r="C857" i="1"/>
  <c r="B857" i="1"/>
  <c r="E857" i="1"/>
  <c r="M857" i="1" s="1"/>
  <c r="N857" i="1" l="1"/>
  <c r="D858" i="1"/>
  <c r="L858" i="1" s="1"/>
  <c r="B858" i="1"/>
  <c r="H858" i="1"/>
  <c r="E858" i="1"/>
  <c r="M858" i="1" s="1"/>
  <c r="C858" i="1"/>
  <c r="F858" i="1"/>
  <c r="N858" i="1" l="1"/>
  <c r="H859" i="1"/>
  <c r="B859" i="1"/>
  <c r="E859" i="1"/>
  <c r="M859" i="1" s="1"/>
  <c r="C859" i="1"/>
  <c r="D859" i="1"/>
  <c r="L859" i="1" s="1"/>
  <c r="F859" i="1"/>
  <c r="N859" i="1" l="1"/>
  <c r="E860" i="1"/>
  <c r="M860" i="1" s="1"/>
  <c r="D860" i="1"/>
  <c r="L860" i="1" s="1"/>
  <c r="N860" i="1" s="1"/>
  <c r="C860" i="1"/>
  <c r="B860" i="1"/>
  <c r="F860" i="1"/>
  <c r="H860" i="1"/>
  <c r="B861" i="1" l="1"/>
  <c r="F861" i="1"/>
  <c r="D861" i="1"/>
  <c r="L861" i="1" s="1"/>
  <c r="E861" i="1"/>
  <c r="M861" i="1" s="1"/>
  <c r="H861" i="1"/>
  <c r="C861" i="1"/>
  <c r="N861" i="1" l="1"/>
  <c r="C862" i="1"/>
  <c r="D862" i="1"/>
  <c r="L862" i="1" s="1"/>
  <c r="E862" i="1"/>
  <c r="M862" i="1" s="1"/>
  <c r="B862" i="1"/>
  <c r="F862" i="1"/>
  <c r="H862" i="1"/>
  <c r="N862" i="1" l="1"/>
  <c r="F863" i="1"/>
  <c r="C863" i="1"/>
  <c r="D863" i="1"/>
  <c r="L863" i="1" s="1"/>
  <c r="E863" i="1"/>
  <c r="M863" i="1" s="1"/>
  <c r="H863" i="1"/>
  <c r="B863" i="1"/>
  <c r="N863" i="1" l="1"/>
  <c r="H864" i="1"/>
  <c r="E864" i="1"/>
  <c r="M864" i="1" s="1"/>
  <c r="B864" i="1"/>
  <c r="D864" i="1"/>
  <c r="L864" i="1" s="1"/>
  <c r="C864" i="1"/>
  <c r="F864" i="1"/>
  <c r="N864" i="1" l="1"/>
  <c r="B865" i="1"/>
  <c r="E865" i="1"/>
  <c r="M865" i="1" s="1"/>
  <c r="F865" i="1"/>
  <c r="H865" i="1"/>
  <c r="D865" i="1"/>
  <c r="L865" i="1" s="1"/>
  <c r="N865" i="1" s="1"/>
  <c r="C865" i="1"/>
  <c r="B866" i="1" l="1"/>
  <c r="H866" i="1"/>
  <c r="C866" i="1"/>
  <c r="D866" i="1"/>
  <c r="L866" i="1" s="1"/>
  <c r="E866" i="1"/>
  <c r="M866" i="1" s="1"/>
  <c r="F866" i="1"/>
  <c r="N866" i="1" l="1"/>
  <c r="B867" i="1"/>
  <c r="D867" i="1"/>
  <c r="L867" i="1" s="1"/>
  <c r="F867" i="1"/>
  <c r="C867" i="1"/>
  <c r="H867" i="1"/>
  <c r="E867" i="1"/>
  <c r="M867" i="1" s="1"/>
  <c r="N867" i="1" l="1"/>
  <c r="E868" i="1"/>
  <c r="M868" i="1" s="1"/>
  <c r="D868" i="1"/>
  <c r="L868" i="1" s="1"/>
  <c r="N868" i="1" s="1"/>
  <c r="H868" i="1"/>
  <c r="B868" i="1"/>
  <c r="F868" i="1"/>
  <c r="C868" i="1"/>
  <c r="H869" i="1" l="1"/>
  <c r="C869" i="1"/>
  <c r="D869" i="1"/>
  <c r="L869" i="1" s="1"/>
  <c r="E869" i="1"/>
  <c r="M869" i="1" s="1"/>
  <c r="B869" i="1"/>
  <c r="F869" i="1"/>
  <c r="N869" i="1" l="1"/>
  <c r="B870" i="1"/>
  <c r="F870" i="1"/>
  <c r="C870" i="1"/>
  <c r="H870" i="1"/>
  <c r="E870" i="1"/>
  <c r="M870" i="1" s="1"/>
  <c r="D870" i="1"/>
  <c r="L870" i="1" s="1"/>
  <c r="N870" i="1" l="1"/>
  <c r="F871" i="1"/>
  <c r="H871" i="1"/>
  <c r="B871" i="1"/>
  <c r="E871" i="1"/>
  <c r="M871" i="1" s="1"/>
  <c r="C871" i="1"/>
  <c r="D871" i="1"/>
  <c r="L871" i="1" s="1"/>
  <c r="N871" i="1" s="1"/>
  <c r="D872" i="1" l="1"/>
  <c r="L872" i="1" s="1"/>
  <c r="E872" i="1"/>
  <c r="M872" i="1" s="1"/>
  <c r="F872" i="1"/>
  <c r="B872" i="1"/>
  <c r="C872" i="1"/>
  <c r="H872" i="1"/>
  <c r="N872" i="1" l="1"/>
  <c r="E873" i="1"/>
  <c r="M873" i="1" s="1"/>
  <c r="H873" i="1"/>
  <c r="D873" i="1"/>
  <c r="L873" i="1" s="1"/>
  <c r="N873" i="1" s="1"/>
  <c r="C873" i="1"/>
  <c r="F873" i="1"/>
  <c r="B873" i="1"/>
  <c r="E874" i="1" l="1"/>
  <c r="M874" i="1" s="1"/>
  <c r="H874" i="1"/>
  <c r="B874" i="1"/>
  <c r="C874" i="1"/>
  <c r="D874" i="1"/>
  <c r="L874" i="1" s="1"/>
  <c r="N874" i="1" s="1"/>
  <c r="F874" i="1"/>
  <c r="H875" i="1" l="1"/>
  <c r="F875" i="1"/>
  <c r="B875" i="1"/>
  <c r="C875" i="1"/>
  <c r="E875" i="1"/>
  <c r="M875" i="1" s="1"/>
  <c r="D875" i="1"/>
  <c r="L875" i="1" s="1"/>
  <c r="N875" i="1" l="1"/>
  <c r="F876" i="1"/>
  <c r="C876" i="1"/>
  <c r="E876" i="1"/>
  <c r="M876" i="1" s="1"/>
  <c r="B876" i="1"/>
  <c r="D876" i="1"/>
  <c r="L876" i="1" s="1"/>
  <c r="H876" i="1"/>
  <c r="N876" i="1" l="1"/>
  <c r="D877" i="1"/>
  <c r="L877" i="1" s="1"/>
  <c r="H877" i="1"/>
  <c r="F877" i="1"/>
  <c r="B877" i="1"/>
  <c r="C877" i="1"/>
  <c r="E877" i="1"/>
  <c r="M877" i="1" s="1"/>
  <c r="N877" i="1" l="1"/>
  <c r="C878" i="1"/>
  <c r="D878" i="1"/>
  <c r="L878" i="1" s="1"/>
  <c r="H878" i="1"/>
  <c r="E878" i="1"/>
  <c r="M878" i="1" s="1"/>
  <c r="F878" i="1"/>
  <c r="B878" i="1"/>
  <c r="N878" i="1" l="1"/>
  <c r="B879" i="1"/>
  <c r="D879" i="1"/>
  <c r="L879" i="1" s="1"/>
  <c r="E879" i="1"/>
  <c r="M879" i="1" s="1"/>
  <c r="C879" i="1"/>
  <c r="H879" i="1"/>
  <c r="F879" i="1"/>
  <c r="N879" i="1" l="1"/>
  <c r="B880" i="1"/>
  <c r="E880" i="1"/>
  <c r="M880" i="1" s="1"/>
  <c r="C880" i="1"/>
  <c r="D880" i="1"/>
  <c r="L880" i="1" s="1"/>
  <c r="N880" i="1" s="1"/>
  <c r="F880" i="1"/>
  <c r="H880" i="1"/>
  <c r="F881" i="1" l="1"/>
  <c r="E881" i="1"/>
  <c r="M881" i="1" s="1"/>
  <c r="H881" i="1"/>
  <c r="B881" i="1"/>
  <c r="C881" i="1"/>
  <c r="D881" i="1"/>
  <c r="L881" i="1" s="1"/>
  <c r="N881" i="1" s="1"/>
  <c r="D882" i="1" l="1"/>
  <c r="L882" i="1" s="1"/>
  <c r="B882" i="1"/>
  <c r="F882" i="1"/>
  <c r="C882" i="1"/>
  <c r="H882" i="1"/>
  <c r="E882" i="1"/>
  <c r="M882" i="1" s="1"/>
  <c r="N882" i="1" l="1"/>
  <c r="E883" i="1"/>
  <c r="M883" i="1" s="1"/>
  <c r="D883" i="1"/>
  <c r="L883" i="1" s="1"/>
  <c r="N883" i="1" s="1"/>
  <c r="C883" i="1"/>
  <c r="H883" i="1"/>
  <c r="B883" i="1"/>
  <c r="F883" i="1"/>
  <c r="B884" i="1" l="1"/>
  <c r="H884" i="1"/>
  <c r="D884" i="1"/>
  <c r="L884" i="1" s="1"/>
  <c r="F884" i="1"/>
  <c r="C884" i="1"/>
  <c r="E884" i="1"/>
  <c r="M884" i="1" s="1"/>
  <c r="N884" i="1" l="1"/>
  <c r="E885" i="1"/>
  <c r="M885" i="1" s="1"/>
  <c r="F885" i="1"/>
  <c r="D885" i="1"/>
  <c r="L885" i="1" s="1"/>
  <c r="N885" i="1" s="1"/>
  <c r="C885" i="1"/>
  <c r="B885" i="1"/>
  <c r="H885" i="1"/>
  <c r="B886" i="1" l="1"/>
  <c r="D886" i="1"/>
  <c r="L886" i="1" s="1"/>
  <c r="E886" i="1"/>
  <c r="M886" i="1" s="1"/>
  <c r="F886" i="1"/>
  <c r="H886" i="1"/>
  <c r="C886" i="1"/>
  <c r="N886" i="1" l="1"/>
  <c r="B887" i="1"/>
  <c r="D887" i="1"/>
  <c r="L887" i="1" s="1"/>
  <c r="C887" i="1"/>
  <c r="E887" i="1"/>
  <c r="M887" i="1" s="1"/>
  <c r="F887" i="1"/>
  <c r="H887" i="1"/>
  <c r="N887" i="1" l="1"/>
  <c r="C888" i="1"/>
  <c r="D888" i="1"/>
  <c r="L888" i="1" s="1"/>
  <c r="F888" i="1"/>
  <c r="H888" i="1"/>
  <c r="B888" i="1"/>
  <c r="E888" i="1"/>
  <c r="M888" i="1" s="1"/>
  <c r="N888" i="1" l="1"/>
  <c r="D889" i="1"/>
  <c r="L889" i="1" s="1"/>
  <c r="H889" i="1"/>
  <c r="F889" i="1"/>
  <c r="E889" i="1"/>
  <c r="M889" i="1" s="1"/>
  <c r="C889" i="1"/>
  <c r="B889" i="1"/>
  <c r="N889" i="1" l="1"/>
  <c r="E890" i="1"/>
  <c r="M890" i="1" s="1"/>
  <c r="D890" i="1"/>
  <c r="L890" i="1" s="1"/>
  <c r="N890" i="1" s="1"/>
  <c r="F890" i="1"/>
  <c r="H890" i="1"/>
  <c r="B890" i="1"/>
  <c r="C890" i="1"/>
  <c r="B891" i="1" l="1"/>
  <c r="F891" i="1"/>
  <c r="H891" i="1"/>
  <c r="C891" i="1"/>
  <c r="E891" i="1"/>
  <c r="M891" i="1" s="1"/>
  <c r="D891" i="1"/>
  <c r="L891" i="1" s="1"/>
  <c r="N891" i="1" s="1"/>
  <c r="E892" i="1" l="1"/>
  <c r="M892" i="1" s="1"/>
  <c r="H892" i="1"/>
  <c r="F892" i="1"/>
  <c r="C892" i="1"/>
  <c r="D892" i="1"/>
  <c r="L892" i="1" s="1"/>
  <c r="N892" i="1" s="1"/>
  <c r="B892" i="1"/>
  <c r="D893" i="1" l="1"/>
  <c r="L893" i="1" s="1"/>
  <c r="H893" i="1"/>
  <c r="B893" i="1"/>
  <c r="C893" i="1"/>
  <c r="E893" i="1"/>
  <c r="M893" i="1" s="1"/>
  <c r="F893" i="1"/>
  <c r="N893" i="1" l="1"/>
  <c r="B894" i="1"/>
  <c r="E894" i="1"/>
  <c r="M894" i="1" s="1"/>
  <c r="H894" i="1"/>
  <c r="F894" i="1"/>
  <c r="C894" i="1"/>
  <c r="D894" i="1"/>
  <c r="L894" i="1" s="1"/>
  <c r="N894" i="1" s="1"/>
  <c r="D895" i="1" l="1"/>
  <c r="L895" i="1" s="1"/>
  <c r="H895" i="1"/>
  <c r="F895" i="1"/>
  <c r="C895" i="1"/>
  <c r="E895" i="1"/>
  <c r="M895" i="1" s="1"/>
  <c r="B895" i="1"/>
  <c r="N895" i="1" l="1"/>
  <c r="B896" i="1"/>
  <c r="C896" i="1"/>
  <c r="H896" i="1"/>
  <c r="D896" i="1"/>
  <c r="L896" i="1" s="1"/>
  <c r="E896" i="1"/>
  <c r="M896" i="1" s="1"/>
  <c r="F896" i="1"/>
  <c r="N896" i="1" l="1"/>
  <c r="C897" i="1"/>
  <c r="D897" i="1"/>
  <c r="L897" i="1" s="1"/>
  <c r="E897" i="1"/>
  <c r="M897" i="1" s="1"/>
  <c r="F897" i="1"/>
  <c r="B897" i="1"/>
  <c r="H897" i="1"/>
  <c r="N897" i="1" l="1"/>
  <c r="B898" i="1"/>
  <c r="F898" i="1"/>
  <c r="H898" i="1"/>
  <c r="C898" i="1"/>
  <c r="D898" i="1"/>
  <c r="L898" i="1" s="1"/>
  <c r="E898" i="1"/>
  <c r="M898" i="1" s="1"/>
  <c r="N898" i="1" l="1"/>
  <c r="B899" i="1"/>
  <c r="C899" i="1"/>
  <c r="D899" i="1"/>
  <c r="L899" i="1" s="1"/>
  <c r="N899" i="1" s="1"/>
  <c r="F899" i="1"/>
  <c r="E899" i="1"/>
  <c r="M899" i="1" s="1"/>
  <c r="H899" i="1"/>
  <c r="F900" i="1" l="1"/>
  <c r="E900" i="1"/>
  <c r="M900" i="1" s="1"/>
  <c r="D900" i="1"/>
  <c r="L900" i="1" s="1"/>
  <c r="N900" i="1" s="1"/>
  <c r="H900" i="1"/>
  <c r="B900" i="1"/>
  <c r="C900" i="1"/>
  <c r="B901" i="1" l="1"/>
  <c r="H901" i="1"/>
  <c r="C901" i="1"/>
  <c r="E901" i="1"/>
  <c r="M901" i="1" s="1"/>
  <c r="D901" i="1"/>
  <c r="L901" i="1" s="1"/>
  <c r="F901" i="1"/>
  <c r="N901" i="1" l="1"/>
  <c r="B902" i="1"/>
  <c r="F902" i="1"/>
  <c r="H902" i="1"/>
  <c r="C902" i="1"/>
  <c r="D902" i="1"/>
  <c r="L902" i="1" s="1"/>
  <c r="N902" i="1" s="1"/>
  <c r="E902" i="1"/>
  <c r="M902" i="1" s="1"/>
  <c r="D903" i="1" l="1"/>
  <c r="L903" i="1" s="1"/>
  <c r="C903" i="1"/>
  <c r="B903" i="1"/>
  <c r="E903" i="1"/>
  <c r="M903" i="1" s="1"/>
  <c r="F903" i="1"/>
  <c r="H903" i="1"/>
  <c r="N903" i="1" l="1"/>
  <c r="E904" i="1"/>
  <c r="M904" i="1" s="1"/>
  <c r="F904" i="1"/>
  <c r="D904" i="1"/>
  <c r="L904" i="1" s="1"/>
  <c r="N904" i="1" s="1"/>
  <c r="C904" i="1"/>
  <c r="B904" i="1"/>
  <c r="H904" i="1"/>
  <c r="C905" i="1" l="1"/>
  <c r="F905" i="1"/>
  <c r="H905" i="1"/>
  <c r="D905" i="1"/>
  <c r="L905" i="1" s="1"/>
  <c r="B905" i="1"/>
  <c r="E905" i="1"/>
  <c r="M905" i="1" s="1"/>
  <c r="N905" i="1" l="1"/>
  <c r="B906" i="1"/>
  <c r="H906" i="1"/>
  <c r="C906" i="1"/>
  <c r="D906" i="1"/>
  <c r="L906" i="1" s="1"/>
  <c r="E906" i="1"/>
  <c r="M906" i="1" s="1"/>
  <c r="F906" i="1"/>
  <c r="N906" i="1" l="1"/>
  <c r="E907" i="1"/>
  <c r="M907" i="1" s="1"/>
  <c r="D907" i="1"/>
  <c r="L907" i="1" s="1"/>
  <c r="N907" i="1" s="1"/>
  <c r="C907" i="1"/>
  <c r="B907" i="1"/>
  <c r="H907" i="1"/>
  <c r="F907" i="1"/>
  <c r="D908" i="1" l="1"/>
  <c r="L908" i="1" s="1"/>
  <c r="H908" i="1"/>
  <c r="B908" i="1"/>
  <c r="F908" i="1"/>
  <c r="C908" i="1"/>
  <c r="E908" i="1"/>
  <c r="M908" i="1" s="1"/>
  <c r="N908" i="1" l="1"/>
  <c r="H909" i="1"/>
  <c r="E909" i="1"/>
  <c r="M909" i="1" s="1"/>
  <c r="C909" i="1"/>
  <c r="D909" i="1"/>
  <c r="L909" i="1" s="1"/>
  <c r="N909" i="1" s="1"/>
  <c r="B909" i="1"/>
  <c r="F909" i="1"/>
  <c r="D910" i="1" l="1"/>
  <c r="L910" i="1" s="1"/>
  <c r="E910" i="1"/>
  <c r="M910" i="1" s="1"/>
  <c r="B910" i="1"/>
  <c r="F910" i="1"/>
  <c r="H910" i="1"/>
  <c r="C910" i="1"/>
  <c r="N910" i="1" l="1"/>
  <c r="B911" i="1"/>
  <c r="D911" i="1"/>
  <c r="L911" i="1" s="1"/>
  <c r="C911" i="1"/>
  <c r="F911" i="1"/>
  <c r="E911" i="1"/>
  <c r="M911" i="1" s="1"/>
  <c r="H911" i="1"/>
  <c r="N911" i="1" l="1"/>
  <c r="F912" i="1"/>
  <c r="C912" i="1"/>
  <c r="H912" i="1"/>
  <c r="D912" i="1"/>
  <c r="L912" i="1" s="1"/>
  <c r="E912" i="1"/>
  <c r="M912" i="1" s="1"/>
  <c r="B912" i="1"/>
  <c r="N912" i="1" l="1"/>
  <c r="H913" i="1"/>
  <c r="B913" i="1"/>
  <c r="F913" i="1"/>
  <c r="C913" i="1"/>
  <c r="E913" i="1"/>
  <c r="M913" i="1" s="1"/>
  <c r="D913" i="1"/>
  <c r="L913" i="1" s="1"/>
  <c r="N913" i="1" s="1"/>
  <c r="H914" i="1" l="1"/>
  <c r="E914" i="1"/>
  <c r="M914" i="1" s="1"/>
  <c r="F914" i="1"/>
  <c r="D914" i="1"/>
  <c r="L914" i="1" s="1"/>
  <c r="C914" i="1"/>
  <c r="B914" i="1"/>
  <c r="N914" i="1" l="1"/>
  <c r="E915" i="1"/>
  <c r="M915" i="1" s="1"/>
  <c r="F915" i="1"/>
  <c r="C915" i="1"/>
  <c r="D915" i="1"/>
  <c r="L915" i="1" s="1"/>
  <c r="N915" i="1" s="1"/>
  <c r="B915" i="1"/>
  <c r="H915" i="1"/>
  <c r="H916" i="1" l="1"/>
  <c r="C916" i="1"/>
  <c r="B916" i="1"/>
  <c r="D916" i="1"/>
  <c r="L916" i="1" s="1"/>
  <c r="F916" i="1"/>
  <c r="E916" i="1"/>
  <c r="M916" i="1" s="1"/>
  <c r="N916" i="1" l="1"/>
  <c r="F917" i="1"/>
  <c r="D917" i="1"/>
  <c r="L917" i="1" s="1"/>
  <c r="E917" i="1"/>
  <c r="M917" i="1" s="1"/>
  <c r="B917" i="1"/>
  <c r="C917" i="1"/>
  <c r="H917" i="1"/>
  <c r="N917" i="1" l="1"/>
  <c r="C918" i="1"/>
  <c r="F918" i="1"/>
  <c r="D918" i="1"/>
  <c r="L918" i="1" s="1"/>
  <c r="H918" i="1"/>
  <c r="E918" i="1"/>
  <c r="M918" i="1" s="1"/>
  <c r="B918" i="1"/>
  <c r="N918" i="1" l="1"/>
  <c r="C919" i="1"/>
  <c r="D919" i="1"/>
  <c r="L919" i="1" s="1"/>
  <c r="E919" i="1"/>
  <c r="M919" i="1" s="1"/>
  <c r="B919" i="1"/>
  <c r="F919" i="1"/>
  <c r="H919" i="1"/>
  <c r="N919" i="1" l="1"/>
  <c r="B920" i="1"/>
  <c r="F920" i="1"/>
  <c r="C920" i="1"/>
  <c r="E920" i="1"/>
  <c r="M920" i="1" s="1"/>
  <c r="D920" i="1"/>
  <c r="L920" i="1" s="1"/>
  <c r="H920" i="1"/>
  <c r="N920" i="1" l="1"/>
  <c r="F921" i="1"/>
  <c r="C921" i="1"/>
  <c r="E921" i="1"/>
  <c r="M921" i="1" s="1"/>
  <c r="D921" i="1"/>
  <c r="L921" i="1" s="1"/>
  <c r="B921" i="1"/>
  <c r="H921" i="1"/>
  <c r="N921" i="1" l="1"/>
  <c r="F922" i="1"/>
  <c r="B922" i="1"/>
  <c r="H922" i="1"/>
  <c r="D922" i="1"/>
  <c r="L922" i="1" s="1"/>
  <c r="E922" i="1"/>
  <c r="M922" i="1" s="1"/>
  <c r="C922" i="1"/>
  <c r="N922" i="1" l="1"/>
  <c r="H923" i="1"/>
  <c r="B923" i="1"/>
  <c r="D923" i="1"/>
  <c r="L923" i="1" s="1"/>
  <c r="E923" i="1"/>
  <c r="M923" i="1" s="1"/>
  <c r="C923" i="1"/>
  <c r="F923" i="1"/>
  <c r="N923" i="1" l="1"/>
  <c r="C924" i="1"/>
  <c r="B924" i="1"/>
  <c r="E924" i="1"/>
  <c r="M924" i="1" s="1"/>
  <c r="F924" i="1"/>
  <c r="D924" i="1"/>
  <c r="L924" i="1" s="1"/>
  <c r="H924" i="1"/>
  <c r="N924" i="1" l="1"/>
  <c r="B925" i="1"/>
  <c r="E925" i="1"/>
  <c r="M925" i="1" s="1"/>
  <c r="H925" i="1"/>
  <c r="F925" i="1"/>
  <c r="D925" i="1"/>
  <c r="L925" i="1" s="1"/>
  <c r="C925" i="1"/>
  <c r="N925" i="1" l="1"/>
  <c r="F926" i="1"/>
  <c r="C926" i="1"/>
  <c r="H926" i="1"/>
  <c r="E926" i="1"/>
  <c r="M926" i="1" s="1"/>
  <c r="D926" i="1"/>
  <c r="L926" i="1" s="1"/>
  <c r="N926" i="1" s="1"/>
  <c r="B926" i="1"/>
  <c r="H927" i="1" l="1"/>
  <c r="D927" i="1"/>
  <c r="L927" i="1" s="1"/>
  <c r="B927" i="1"/>
  <c r="E927" i="1"/>
  <c r="M927" i="1" s="1"/>
  <c r="F927" i="1"/>
  <c r="C927" i="1"/>
  <c r="N927" i="1" l="1"/>
  <c r="B928" i="1"/>
  <c r="F928" i="1"/>
  <c r="D928" i="1"/>
  <c r="L928" i="1" s="1"/>
  <c r="C928" i="1"/>
  <c r="H928" i="1"/>
  <c r="E928" i="1"/>
  <c r="M928" i="1" s="1"/>
  <c r="N928" i="1" l="1"/>
  <c r="C929" i="1"/>
  <c r="F929" i="1"/>
  <c r="D929" i="1"/>
  <c r="L929" i="1" s="1"/>
  <c r="E929" i="1"/>
  <c r="M929" i="1" s="1"/>
  <c r="B929" i="1"/>
  <c r="H929" i="1"/>
  <c r="N929" i="1" l="1"/>
  <c r="H930" i="1"/>
  <c r="E930" i="1"/>
  <c r="M930" i="1" s="1"/>
  <c r="C930" i="1"/>
  <c r="B930" i="1"/>
  <c r="D930" i="1"/>
  <c r="L930" i="1" s="1"/>
  <c r="N930" i="1" s="1"/>
  <c r="F930" i="1"/>
  <c r="B931" i="1" l="1"/>
  <c r="E931" i="1"/>
  <c r="M931" i="1" s="1"/>
  <c r="D931" i="1"/>
  <c r="L931" i="1" s="1"/>
  <c r="N931" i="1" s="1"/>
  <c r="H931" i="1"/>
  <c r="F931" i="1"/>
  <c r="C931" i="1"/>
  <c r="F932" i="1" l="1"/>
  <c r="E932" i="1"/>
  <c r="M932" i="1" s="1"/>
  <c r="B932" i="1"/>
  <c r="H932" i="1"/>
  <c r="C932" i="1"/>
  <c r="D932" i="1"/>
  <c r="L932" i="1" s="1"/>
  <c r="N932" i="1" s="1"/>
  <c r="F933" i="1" l="1"/>
  <c r="B933" i="1"/>
  <c r="H933" i="1"/>
  <c r="C933" i="1"/>
  <c r="D933" i="1"/>
  <c r="L933" i="1" s="1"/>
  <c r="N933" i="1" s="1"/>
  <c r="E933" i="1"/>
  <c r="M933" i="1" s="1"/>
  <c r="F934" i="1" l="1"/>
  <c r="E934" i="1"/>
  <c r="M934" i="1" s="1"/>
  <c r="B934" i="1"/>
  <c r="H934" i="1"/>
  <c r="D934" i="1"/>
  <c r="L934" i="1" s="1"/>
  <c r="N934" i="1" s="1"/>
  <c r="C934" i="1"/>
  <c r="E935" i="1" l="1"/>
  <c r="M935" i="1" s="1"/>
  <c r="D935" i="1"/>
  <c r="L935" i="1" s="1"/>
  <c r="N935" i="1" s="1"/>
  <c r="H935" i="1"/>
  <c r="F935" i="1"/>
  <c r="B935" i="1"/>
  <c r="C935" i="1"/>
  <c r="D936" i="1" l="1"/>
  <c r="L936" i="1" s="1"/>
  <c r="H936" i="1"/>
  <c r="B936" i="1"/>
  <c r="F936" i="1"/>
  <c r="C936" i="1"/>
  <c r="E936" i="1"/>
  <c r="M936" i="1" s="1"/>
  <c r="N936" i="1" l="1"/>
  <c r="C937" i="1"/>
  <c r="F937" i="1"/>
  <c r="B937" i="1"/>
  <c r="E937" i="1"/>
  <c r="M937" i="1" s="1"/>
  <c r="H937" i="1"/>
  <c r="D937" i="1"/>
  <c r="L937" i="1" s="1"/>
  <c r="N937" i="1" s="1"/>
  <c r="F938" i="1" l="1"/>
  <c r="H938" i="1"/>
  <c r="D938" i="1"/>
  <c r="L938" i="1" s="1"/>
  <c r="B938" i="1"/>
  <c r="E938" i="1"/>
  <c r="M938" i="1" s="1"/>
  <c r="C938" i="1"/>
  <c r="N938" i="1" l="1"/>
  <c r="E939" i="1"/>
  <c r="M939" i="1" s="1"/>
  <c r="B939" i="1"/>
  <c r="F939" i="1"/>
  <c r="C939" i="1"/>
  <c r="D939" i="1"/>
  <c r="L939" i="1" s="1"/>
  <c r="N939" i="1" s="1"/>
  <c r="H939" i="1"/>
  <c r="H940" i="1" l="1"/>
  <c r="F940" i="1"/>
  <c r="D940" i="1"/>
  <c r="L940" i="1" s="1"/>
  <c r="E940" i="1"/>
  <c r="M940" i="1" s="1"/>
  <c r="B940" i="1"/>
  <c r="C940" i="1"/>
  <c r="N940" i="1" l="1"/>
  <c r="H941" i="1"/>
  <c r="E941" i="1"/>
  <c r="M941" i="1" s="1"/>
  <c r="C941" i="1"/>
  <c r="D941" i="1"/>
  <c r="L941" i="1" s="1"/>
  <c r="N941" i="1" s="1"/>
  <c r="F941" i="1"/>
  <c r="B941" i="1"/>
  <c r="E942" i="1" l="1"/>
  <c r="M942" i="1" s="1"/>
  <c r="B942" i="1"/>
  <c r="F942" i="1"/>
  <c r="D942" i="1"/>
  <c r="L942" i="1" s="1"/>
  <c r="N942" i="1" s="1"/>
  <c r="H942" i="1"/>
  <c r="C942" i="1"/>
  <c r="F943" i="1" l="1"/>
  <c r="B943" i="1"/>
  <c r="E943" i="1"/>
  <c r="M943" i="1" s="1"/>
  <c r="C943" i="1"/>
  <c r="D943" i="1"/>
  <c r="L943" i="1" s="1"/>
  <c r="H943" i="1"/>
  <c r="N943" i="1" l="1"/>
  <c r="C944" i="1"/>
  <c r="E944" i="1"/>
  <c r="M944" i="1" s="1"/>
  <c r="H944" i="1"/>
  <c r="D944" i="1"/>
  <c r="L944" i="1" s="1"/>
  <c r="N944" i="1" s="1"/>
  <c r="B944" i="1"/>
  <c r="F944" i="1"/>
  <c r="F945" i="1" l="1"/>
  <c r="D945" i="1"/>
  <c r="L945" i="1" s="1"/>
  <c r="C945" i="1"/>
  <c r="E945" i="1"/>
  <c r="M945" i="1" s="1"/>
  <c r="B945" i="1"/>
  <c r="H945" i="1"/>
  <c r="N945" i="1" l="1"/>
  <c r="F946" i="1"/>
  <c r="C946" i="1"/>
  <c r="D946" i="1"/>
  <c r="L946" i="1" s="1"/>
  <c r="E946" i="1"/>
  <c r="M946" i="1" s="1"/>
  <c r="B946" i="1"/>
  <c r="H946" i="1"/>
  <c r="N946" i="1" l="1"/>
  <c r="B947" i="1"/>
  <c r="H947" i="1"/>
  <c r="F947" i="1"/>
  <c r="D947" i="1"/>
  <c r="L947" i="1" s="1"/>
  <c r="E947" i="1"/>
  <c r="M947" i="1" s="1"/>
  <c r="C947" i="1"/>
  <c r="N947" i="1" l="1"/>
  <c r="H948" i="1"/>
  <c r="F948" i="1"/>
  <c r="C948" i="1"/>
  <c r="B948" i="1"/>
  <c r="E948" i="1"/>
  <c r="M948" i="1" s="1"/>
  <c r="D948" i="1"/>
  <c r="L948" i="1" s="1"/>
  <c r="N948" i="1" s="1"/>
  <c r="B949" i="1" l="1"/>
  <c r="H949" i="1"/>
  <c r="D949" i="1"/>
  <c r="L949" i="1" s="1"/>
  <c r="N949" i="1" s="1"/>
  <c r="F949" i="1"/>
  <c r="E949" i="1"/>
  <c r="M949" i="1" s="1"/>
  <c r="C949" i="1"/>
  <c r="C950" i="1" l="1"/>
  <c r="B950" i="1"/>
  <c r="D950" i="1"/>
  <c r="L950" i="1" s="1"/>
  <c r="H950" i="1"/>
  <c r="F950" i="1"/>
  <c r="E950" i="1"/>
  <c r="M950" i="1" s="1"/>
  <c r="N950" i="1" l="1"/>
  <c r="B951" i="1"/>
  <c r="D951" i="1"/>
  <c r="L951" i="1" s="1"/>
  <c r="E951" i="1"/>
  <c r="M951" i="1" s="1"/>
  <c r="H951" i="1"/>
  <c r="F951" i="1"/>
  <c r="C951" i="1"/>
  <c r="N951" i="1" l="1"/>
  <c r="E952" i="1"/>
  <c r="M952" i="1" s="1"/>
  <c r="D952" i="1"/>
  <c r="L952" i="1" s="1"/>
  <c r="N952" i="1" s="1"/>
  <c r="F952" i="1"/>
  <c r="B952" i="1"/>
  <c r="H952" i="1"/>
  <c r="C952" i="1"/>
  <c r="H953" i="1" l="1"/>
  <c r="D953" i="1"/>
  <c r="L953" i="1" s="1"/>
  <c r="B953" i="1"/>
  <c r="F953" i="1"/>
  <c r="E953" i="1"/>
  <c r="M953" i="1" s="1"/>
  <c r="C953" i="1"/>
  <c r="N953" i="1" l="1"/>
  <c r="H954" i="1"/>
  <c r="B954" i="1"/>
  <c r="D954" i="1"/>
  <c r="L954" i="1" s="1"/>
  <c r="F954" i="1"/>
  <c r="C954" i="1"/>
  <c r="E954" i="1"/>
  <c r="M954" i="1" s="1"/>
  <c r="N954" i="1" l="1"/>
  <c r="D955" i="1"/>
  <c r="L955" i="1" s="1"/>
  <c r="B955" i="1"/>
  <c r="E955" i="1"/>
  <c r="M955" i="1" s="1"/>
  <c r="F955" i="1"/>
  <c r="C955" i="1"/>
  <c r="H955" i="1"/>
  <c r="N955" i="1" l="1"/>
  <c r="C956" i="1"/>
  <c r="E956" i="1"/>
  <c r="M956" i="1" s="1"/>
  <c r="D956" i="1"/>
  <c r="L956" i="1" s="1"/>
  <c r="N956" i="1" s="1"/>
  <c r="B956" i="1"/>
  <c r="H956" i="1"/>
  <c r="F956" i="1"/>
  <c r="H957" i="1" l="1"/>
  <c r="B957" i="1"/>
  <c r="D957" i="1"/>
  <c r="L957" i="1" s="1"/>
  <c r="C957" i="1"/>
  <c r="F957" i="1"/>
  <c r="E957" i="1"/>
  <c r="M957" i="1" s="1"/>
  <c r="N957" i="1" l="1"/>
  <c r="B958" i="1"/>
  <c r="E958" i="1"/>
  <c r="M958" i="1" s="1"/>
  <c r="F958" i="1"/>
  <c r="D958" i="1"/>
  <c r="L958" i="1" s="1"/>
  <c r="H958" i="1"/>
  <c r="C958" i="1"/>
  <c r="N958" i="1" l="1"/>
  <c r="H959" i="1"/>
  <c r="B959" i="1"/>
  <c r="E959" i="1"/>
  <c r="M959" i="1" s="1"/>
  <c r="F959" i="1"/>
  <c r="D959" i="1"/>
  <c r="L959" i="1" s="1"/>
  <c r="N959" i="1" s="1"/>
  <c r="C959" i="1"/>
  <c r="H960" i="1" l="1"/>
  <c r="B960" i="1"/>
  <c r="C960" i="1"/>
  <c r="D960" i="1"/>
  <c r="L960" i="1" s="1"/>
  <c r="F960" i="1"/>
  <c r="E960" i="1"/>
  <c r="M960" i="1" s="1"/>
  <c r="N960" i="1" l="1"/>
  <c r="E961" i="1"/>
  <c r="M961" i="1" s="1"/>
  <c r="F961" i="1"/>
  <c r="H961" i="1"/>
  <c r="D961" i="1"/>
  <c r="L961" i="1" s="1"/>
  <c r="N961" i="1" s="1"/>
  <c r="B961" i="1"/>
  <c r="C961" i="1"/>
  <c r="E962" i="1" l="1"/>
  <c r="M962" i="1" s="1"/>
  <c r="C962" i="1"/>
  <c r="F962" i="1"/>
  <c r="H962" i="1"/>
  <c r="D962" i="1"/>
  <c r="L962" i="1" s="1"/>
  <c r="N962" i="1" s="1"/>
  <c r="B962" i="1"/>
  <c r="H963" i="1" l="1"/>
  <c r="B963" i="1"/>
  <c r="E963" i="1"/>
  <c r="M963" i="1" s="1"/>
  <c r="F963" i="1"/>
  <c r="D963" i="1"/>
  <c r="L963" i="1" s="1"/>
  <c r="N963" i="1" s="1"/>
  <c r="C963" i="1"/>
  <c r="H964" i="1" l="1"/>
  <c r="C964" i="1"/>
  <c r="B964" i="1"/>
  <c r="F964" i="1"/>
  <c r="D964" i="1"/>
  <c r="L964" i="1" s="1"/>
  <c r="E964" i="1"/>
  <c r="M964" i="1" s="1"/>
  <c r="N964" i="1" l="1"/>
  <c r="D965" i="1"/>
  <c r="L965" i="1" s="1"/>
  <c r="B965" i="1"/>
  <c r="F965" i="1"/>
  <c r="H965" i="1"/>
  <c r="C965" i="1"/>
  <c r="E965" i="1"/>
  <c r="M965" i="1" s="1"/>
  <c r="N965" i="1" l="1"/>
  <c r="E966" i="1"/>
  <c r="M966" i="1" s="1"/>
  <c r="B966" i="1"/>
  <c r="H966" i="1"/>
  <c r="C966" i="1"/>
  <c r="D966" i="1"/>
  <c r="L966" i="1" s="1"/>
  <c r="F966" i="1"/>
  <c r="N966" i="1" l="1"/>
  <c r="C967" i="1"/>
  <c r="D967" i="1"/>
  <c r="L967" i="1" s="1"/>
  <c r="F967" i="1"/>
  <c r="H967" i="1"/>
  <c r="B967" i="1"/>
  <c r="E967" i="1"/>
  <c r="M967" i="1" s="1"/>
  <c r="N967" i="1" l="1"/>
  <c r="H968" i="1"/>
  <c r="F968" i="1"/>
  <c r="C968" i="1"/>
  <c r="D968" i="1"/>
  <c r="L968" i="1" s="1"/>
  <c r="B968" i="1"/>
  <c r="E968" i="1"/>
  <c r="M968" i="1" s="1"/>
  <c r="N968" i="1" l="1"/>
  <c r="D969" i="1"/>
  <c r="L969" i="1" s="1"/>
  <c r="B969" i="1"/>
  <c r="F969" i="1"/>
  <c r="H969" i="1"/>
  <c r="C969" i="1"/>
  <c r="E969" i="1"/>
  <c r="M969" i="1" s="1"/>
  <c r="N969" i="1" l="1"/>
  <c r="H970" i="1"/>
  <c r="D970" i="1"/>
  <c r="L970" i="1" s="1"/>
  <c r="E970" i="1"/>
  <c r="M970" i="1" s="1"/>
  <c r="C970" i="1"/>
  <c r="B970" i="1"/>
  <c r="F970" i="1"/>
  <c r="N970" i="1" l="1"/>
  <c r="H971" i="1"/>
  <c r="B971" i="1"/>
  <c r="E971" i="1"/>
  <c r="M971" i="1" s="1"/>
  <c r="D971" i="1"/>
  <c r="L971" i="1" s="1"/>
  <c r="C971" i="1"/>
  <c r="F971" i="1"/>
  <c r="N971" i="1" l="1"/>
  <c r="H972" i="1"/>
  <c r="F972" i="1"/>
  <c r="B972" i="1"/>
  <c r="D972" i="1"/>
  <c r="L972" i="1" s="1"/>
  <c r="E972" i="1"/>
  <c r="M972" i="1" s="1"/>
  <c r="C972" i="1"/>
  <c r="N972" i="1" l="1"/>
  <c r="D973" i="1"/>
  <c r="L973" i="1" s="1"/>
  <c r="E973" i="1"/>
  <c r="M973" i="1" s="1"/>
  <c r="H973" i="1"/>
  <c r="C973" i="1"/>
  <c r="B973" i="1"/>
  <c r="F973" i="1"/>
  <c r="N973" i="1" l="1"/>
  <c r="C974" i="1"/>
  <c r="B974" i="1"/>
  <c r="F974" i="1"/>
  <c r="D974" i="1"/>
  <c r="L974" i="1" s="1"/>
  <c r="E974" i="1"/>
  <c r="M974" i="1" s="1"/>
  <c r="H974" i="1"/>
  <c r="N974" i="1" l="1"/>
  <c r="C975" i="1"/>
  <c r="D975" i="1"/>
  <c r="L975" i="1" s="1"/>
  <c r="H975" i="1"/>
  <c r="E975" i="1"/>
  <c r="M975" i="1" s="1"/>
  <c r="B975" i="1"/>
  <c r="F975" i="1"/>
  <c r="N975" i="1" l="1"/>
  <c r="C976" i="1"/>
  <c r="D976" i="1"/>
  <c r="L976" i="1" s="1"/>
  <c r="N976" i="1" s="1"/>
  <c r="E976" i="1"/>
  <c r="M976" i="1" s="1"/>
  <c r="B976" i="1"/>
  <c r="H976" i="1"/>
  <c r="F976" i="1"/>
  <c r="C977" i="1" l="1"/>
  <c r="E977" i="1"/>
  <c r="M977" i="1" s="1"/>
  <c r="H977" i="1"/>
  <c r="B977" i="1"/>
  <c r="F977" i="1"/>
  <c r="D977" i="1"/>
  <c r="L977" i="1" s="1"/>
  <c r="N977" i="1" s="1"/>
  <c r="D978" i="1" l="1"/>
  <c r="L978" i="1" s="1"/>
  <c r="B978" i="1"/>
  <c r="H978" i="1"/>
  <c r="C978" i="1"/>
  <c r="F978" i="1"/>
  <c r="E978" i="1"/>
  <c r="M978" i="1" s="1"/>
  <c r="N978" i="1" l="1"/>
  <c r="D979" i="1"/>
  <c r="L979" i="1" s="1"/>
  <c r="C979" i="1"/>
  <c r="E979" i="1"/>
  <c r="M979" i="1" s="1"/>
  <c r="F979" i="1"/>
  <c r="H979" i="1"/>
  <c r="B979" i="1"/>
  <c r="N979" i="1" l="1"/>
  <c r="F980" i="1"/>
  <c r="C980" i="1"/>
  <c r="D980" i="1"/>
  <c r="L980" i="1" s="1"/>
  <c r="B980" i="1"/>
  <c r="E980" i="1"/>
  <c r="M980" i="1" s="1"/>
  <c r="H980" i="1"/>
  <c r="N980" i="1" l="1"/>
  <c r="D981" i="1"/>
  <c r="L981" i="1" s="1"/>
  <c r="E981" i="1"/>
  <c r="M981" i="1" s="1"/>
  <c r="B981" i="1"/>
  <c r="F981" i="1"/>
  <c r="C981" i="1"/>
  <c r="H981" i="1"/>
  <c r="N981" i="1" l="1"/>
  <c r="H982" i="1"/>
  <c r="E982" i="1"/>
  <c r="M982" i="1" s="1"/>
  <c r="B982" i="1"/>
  <c r="C982" i="1"/>
  <c r="D982" i="1"/>
  <c r="L982" i="1" s="1"/>
  <c r="N982" i="1" s="1"/>
  <c r="F982" i="1"/>
  <c r="F983" i="1" l="1"/>
  <c r="B983" i="1"/>
  <c r="C983" i="1"/>
  <c r="H983" i="1"/>
  <c r="E983" i="1"/>
  <c r="M983" i="1" s="1"/>
  <c r="D983" i="1"/>
  <c r="L983" i="1" s="1"/>
  <c r="N983" i="1" s="1"/>
  <c r="D984" i="1" l="1"/>
  <c r="L984" i="1" s="1"/>
  <c r="F984" i="1"/>
  <c r="H984" i="1"/>
  <c r="C984" i="1"/>
  <c r="E984" i="1"/>
  <c r="M984" i="1" s="1"/>
  <c r="B984" i="1"/>
  <c r="N984" i="1" l="1"/>
  <c r="D985" i="1"/>
  <c r="L985" i="1" s="1"/>
  <c r="C985" i="1"/>
  <c r="H985" i="1"/>
  <c r="F985" i="1"/>
  <c r="B985" i="1"/>
  <c r="E985" i="1"/>
  <c r="M985" i="1" s="1"/>
  <c r="N985" i="1" l="1"/>
  <c r="F986" i="1"/>
  <c r="H986" i="1"/>
  <c r="E986" i="1"/>
  <c r="M986" i="1" s="1"/>
  <c r="B986" i="1"/>
  <c r="D986" i="1"/>
  <c r="L986" i="1" s="1"/>
  <c r="N986" i="1" s="1"/>
  <c r="C986" i="1"/>
  <c r="D987" i="1" l="1"/>
  <c r="L987" i="1" s="1"/>
  <c r="H987" i="1"/>
  <c r="F987" i="1"/>
  <c r="E987" i="1"/>
  <c r="M987" i="1" s="1"/>
  <c r="C987" i="1"/>
  <c r="B987" i="1"/>
  <c r="N987" i="1" l="1"/>
  <c r="E988" i="1"/>
  <c r="M988" i="1" s="1"/>
  <c r="C988" i="1"/>
  <c r="F988" i="1"/>
  <c r="D988" i="1"/>
  <c r="L988" i="1" s="1"/>
  <c r="N988" i="1" s="1"/>
  <c r="B988" i="1"/>
  <c r="H988" i="1"/>
  <c r="C989" i="1" l="1"/>
  <c r="D989" i="1"/>
  <c r="L989" i="1" s="1"/>
  <c r="E989" i="1"/>
  <c r="M989" i="1" s="1"/>
  <c r="F989" i="1"/>
  <c r="H989" i="1"/>
  <c r="B989" i="1"/>
  <c r="N989" i="1" l="1"/>
  <c r="H990" i="1"/>
  <c r="E990" i="1"/>
  <c r="M990" i="1" s="1"/>
  <c r="B990" i="1"/>
  <c r="C990" i="1"/>
  <c r="F990" i="1"/>
  <c r="D990" i="1"/>
  <c r="L990" i="1" s="1"/>
  <c r="N990" i="1" s="1"/>
  <c r="D991" i="1" l="1"/>
  <c r="L991" i="1" s="1"/>
  <c r="H991" i="1"/>
  <c r="B991" i="1"/>
  <c r="C991" i="1"/>
  <c r="F991" i="1"/>
  <c r="E991" i="1"/>
  <c r="M991" i="1" s="1"/>
  <c r="N991" i="1" l="1"/>
  <c r="C992" i="1"/>
  <c r="H992" i="1"/>
  <c r="B992" i="1"/>
  <c r="F992" i="1"/>
  <c r="D992" i="1"/>
  <c r="L992" i="1" s="1"/>
  <c r="E992" i="1"/>
  <c r="M992" i="1" s="1"/>
  <c r="N992" i="1" l="1"/>
  <c r="D993" i="1"/>
  <c r="L993" i="1" s="1"/>
  <c r="E993" i="1"/>
  <c r="M993" i="1" s="1"/>
  <c r="C993" i="1"/>
  <c r="H993" i="1"/>
  <c r="B993" i="1"/>
  <c r="F993" i="1"/>
  <c r="N993" i="1" l="1"/>
  <c r="E994" i="1"/>
  <c r="M994" i="1" s="1"/>
  <c r="H994" i="1"/>
  <c r="D994" i="1"/>
  <c r="L994" i="1" s="1"/>
  <c r="N994" i="1" s="1"/>
  <c r="F994" i="1"/>
  <c r="C994" i="1"/>
  <c r="B994" i="1"/>
  <c r="E995" i="1" l="1"/>
  <c r="M995" i="1" s="1"/>
  <c r="H995" i="1"/>
  <c r="B995" i="1"/>
  <c r="F995" i="1"/>
  <c r="C995" i="1"/>
  <c r="D995" i="1"/>
  <c r="L995" i="1" s="1"/>
  <c r="N995" i="1" s="1"/>
  <c r="C996" i="1" l="1"/>
  <c r="F996" i="1"/>
  <c r="E996" i="1"/>
  <c r="M996" i="1" s="1"/>
  <c r="H996" i="1"/>
  <c r="D996" i="1"/>
  <c r="L996" i="1" s="1"/>
  <c r="B996" i="1"/>
  <c r="N996" i="1" l="1"/>
  <c r="H997" i="1"/>
  <c r="F997" i="1"/>
  <c r="B997" i="1"/>
  <c r="C997" i="1"/>
  <c r="E997" i="1"/>
  <c r="M997" i="1" s="1"/>
  <c r="D997" i="1"/>
  <c r="L997" i="1" s="1"/>
  <c r="N997" i="1" s="1"/>
  <c r="D998" i="1" l="1"/>
  <c r="L998" i="1" s="1"/>
  <c r="B998" i="1"/>
  <c r="C998" i="1"/>
  <c r="H998" i="1"/>
  <c r="E998" i="1"/>
  <c r="M998" i="1" s="1"/>
  <c r="F998" i="1"/>
  <c r="N998" i="1" l="1"/>
  <c r="D999" i="1"/>
  <c r="L999" i="1" s="1"/>
  <c r="N999" i="1" s="1"/>
  <c r="E999" i="1"/>
  <c r="M999" i="1" s="1"/>
  <c r="C999" i="1"/>
  <c r="H999" i="1"/>
  <c r="F999" i="1"/>
  <c r="B999" i="1"/>
  <c r="D1000" i="1" l="1"/>
  <c r="L1000" i="1" s="1"/>
  <c r="H1000" i="1"/>
  <c r="F1000" i="1"/>
  <c r="E1000" i="1"/>
  <c r="M1000" i="1" s="1"/>
  <c r="B1000" i="1"/>
  <c r="C1000" i="1"/>
  <c r="N1000" i="1" l="1"/>
  <c r="F1001" i="1"/>
  <c r="E1001" i="1"/>
  <c r="M1001" i="1" s="1"/>
  <c r="D1001" i="1"/>
  <c r="L1001" i="1" s="1"/>
  <c r="N1001" i="1" s="1"/>
  <c r="C1001" i="1"/>
  <c r="B1001" i="1"/>
  <c r="H1001" i="1"/>
  <c r="D1002" i="1" l="1"/>
  <c r="L1002" i="1" s="1"/>
  <c r="E1002" i="1"/>
  <c r="M1002" i="1" s="1"/>
  <c r="H1002" i="1"/>
  <c r="C1002" i="1"/>
  <c r="B1002" i="1"/>
  <c r="F1002" i="1"/>
  <c r="N1002" i="1" l="1"/>
  <c r="E1003" i="1"/>
  <c r="M1003" i="1" s="1"/>
  <c r="D1003" i="1"/>
  <c r="L1003" i="1" s="1"/>
  <c r="H1003" i="1"/>
  <c r="C1003" i="1"/>
  <c r="B1003" i="1"/>
  <c r="F1003" i="1"/>
  <c r="N1003" i="1" l="1"/>
  <c r="C1004" i="1"/>
  <c r="D1004" i="1"/>
  <c r="L1004" i="1" s="1"/>
  <c r="B1004" i="1"/>
  <c r="F1004" i="1"/>
  <c r="H1004" i="1"/>
  <c r="E1004" i="1"/>
  <c r="M1004" i="1" s="1"/>
  <c r="N1004" i="1" l="1"/>
  <c r="C1005" i="1"/>
  <c r="E1005" i="1"/>
  <c r="M1005" i="1" s="1"/>
  <c r="B1005" i="1"/>
  <c r="H1005" i="1"/>
  <c r="F1005" i="1"/>
  <c r="D1005" i="1"/>
  <c r="L1005" i="1" s="1"/>
  <c r="N1005" i="1" s="1"/>
  <c r="E1006" i="1" l="1"/>
  <c r="M1006" i="1" s="1"/>
  <c r="C1006" i="1"/>
  <c r="F1006" i="1"/>
  <c r="B1006" i="1"/>
  <c r="D1006" i="1"/>
  <c r="L1006" i="1" s="1"/>
  <c r="N1006" i="1" s="1"/>
  <c r="H1006" i="1"/>
  <c r="H1007" i="1" l="1"/>
  <c r="D1007" i="1"/>
  <c r="L1007" i="1" s="1"/>
  <c r="B1007" i="1"/>
  <c r="F1007" i="1"/>
  <c r="C1007" i="1"/>
  <c r="E1007" i="1"/>
  <c r="M1007" i="1" s="1"/>
  <c r="N1007" i="1" l="1"/>
  <c r="B1008" i="1"/>
  <c r="D1008" i="1"/>
  <c r="L1008" i="1" s="1"/>
  <c r="F1008" i="1"/>
  <c r="C1008" i="1"/>
  <c r="E1008" i="1"/>
  <c r="M1008" i="1" s="1"/>
  <c r="H1008" i="1"/>
  <c r="N1008" i="1" l="1"/>
  <c r="D1009" i="1"/>
  <c r="L1009" i="1" s="1"/>
  <c r="E1009" i="1"/>
  <c r="M1009" i="1" s="1"/>
  <c r="C1009" i="1"/>
  <c r="H1009" i="1"/>
  <c r="B1009" i="1"/>
  <c r="F1009" i="1"/>
  <c r="N1009" i="1" l="1"/>
  <c r="F1010" i="1"/>
  <c r="E1010" i="1"/>
  <c r="M1010" i="1" s="1"/>
  <c r="D1010" i="1"/>
  <c r="L1010" i="1" s="1"/>
  <c r="N1010" i="1" s="1"/>
  <c r="B1010" i="1"/>
  <c r="H1010" i="1"/>
  <c r="C1010" i="1"/>
  <c r="F1011" i="1" l="1"/>
  <c r="C1011" i="1"/>
  <c r="D1011" i="1"/>
  <c r="L1011" i="1" s="1"/>
  <c r="H1011" i="1"/>
  <c r="B1011" i="1"/>
  <c r="E1011" i="1"/>
  <c r="M1011" i="1" s="1"/>
  <c r="N1011" i="1" l="1"/>
  <c r="E1012" i="1"/>
  <c r="M1012" i="1" s="1"/>
  <c r="F1012" i="1"/>
  <c r="C1012" i="1"/>
  <c r="D1012" i="1"/>
  <c r="L1012" i="1" s="1"/>
  <c r="N1012" i="1" s="1"/>
  <c r="B1012" i="1"/>
  <c r="H1012" i="1"/>
  <c r="E1013" i="1" l="1"/>
  <c r="M1013" i="1" s="1"/>
  <c r="F1013" i="1"/>
  <c r="C1013" i="1"/>
  <c r="H1013" i="1"/>
  <c r="B1013" i="1"/>
  <c r="D1013" i="1"/>
  <c r="L1013" i="1" s="1"/>
  <c r="N1013" i="1" l="1"/>
  <c r="D1014" i="1"/>
  <c r="L1014" i="1" s="1"/>
  <c r="H1014" i="1"/>
  <c r="F1014" i="1"/>
  <c r="C1014" i="1"/>
  <c r="E1014" i="1"/>
  <c r="M1014" i="1" s="1"/>
  <c r="B1014" i="1"/>
  <c r="N1014" i="1" l="1"/>
  <c r="F1015" i="1"/>
  <c r="D1015" i="1"/>
  <c r="L1015" i="1" s="1"/>
  <c r="B1015" i="1"/>
  <c r="H1015" i="1"/>
  <c r="E1015" i="1"/>
  <c r="M1015" i="1" s="1"/>
  <c r="C1015" i="1"/>
  <c r="N1015" i="1" l="1"/>
  <c r="C1016" i="1"/>
  <c r="F1016" i="1"/>
  <c r="E1016" i="1"/>
  <c r="M1016" i="1" s="1"/>
  <c r="D1016" i="1"/>
  <c r="L1016" i="1" s="1"/>
  <c r="N1016" i="1" s="1"/>
  <c r="B1016" i="1"/>
  <c r="H1016" i="1"/>
  <c r="H1017" i="1" l="1"/>
  <c r="D1017" i="1"/>
  <c r="L1017" i="1" s="1"/>
  <c r="B1017" i="1"/>
  <c r="F1017" i="1"/>
  <c r="C1017" i="1"/>
  <c r="E1017" i="1"/>
  <c r="M1017" i="1" s="1"/>
  <c r="N1017" i="1" l="1"/>
  <c r="E1018" i="1"/>
  <c r="M1018" i="1" s="1"/>
  <c r="F1018" i="1"/>
  <c r="C1018" i="1"/>
  <c r="D1018" i="1"/>
  <c r="L1018" i="1" s="1"/>
  <c r="N1018" i="1" s="1"/>
  <c r="H1018" i="1"/>
  <c r="B1018" i="1"/>
  <c r="C1019" i="1" l="1"/>
  <c r="D1019" i="1"/>
  <c r="L1019" i="1" s="1"/>
  <c r="E1019" i="1"/>
  <c r="M1019" i="1" s="1"/>
  <c r="F1019" i="1"/>
  <c r="B1019" i="1"/>
  <c r="H1019" i="1"/>
  <c r="N1019" i="1" l="1"/>
  <c r="B1020" i="1"/>
  <c r="E1020" i="1"/>
  <c r="M1020" i="1" s="1"/>
  <c r="C1020" i="1"/>
  <c r="H1020" i="1"/>
  <c r="D1020" i="1"/>
  <c r="L1020" i="1" s="1"/>
  <c r="N1020" i="1" s="1"/>
  <c r="F1020" i="1"/>
  <c r="H1021" i="1" l="1"/>
  <c r="C1021" i="1"/>
  <c r="E1021" i="1"/>
  <c r="M1021" i="1" s="1"/>
  <c r="B1021" i="1"/>
  <c r="F1021" i="1"/>
  <c r="D1021" i="1"/>
  <c r="L1021" i="1" s="1"/>
  <c r="N1021" i="1" s="1"/>
  <c r="E1022" i="1" l="1"/>
  <c r="M1022" i="1" s="1"/>
  <c r="C1022" i="1"/>
  <c r="H1022" i="1"/>
  <c r="D1022" i="1"/>
  <c r="L1022" i="1" s="1"/>
  <c r="N1022" i="1" s="1"/>
  <c r="B1022" i="1"/>
  <c r="F1022" i="1"/>
  <c r="B1023" i="1" l="1"/>
  <c r="C1023" i="1"/>
  <c r="D1023" i="1"/>
  <c r="L1023" i="1" s="1"/>
  <c r="H1023" i="1"/>
  <c r="F1023" i="1"/>
  <c r="E1023" i="1"/>
  <c r="M1023" i="1" s="1"/>
  <c r="N1023" i="1" l="1"/>
  <c r="B1024" i="1"/>
  <c r="C1024" i="1"/>
  <c r="H1024" i="1"/>
  <c r="D1024" i="1"/>
  <c r="L1024" i="1" s="1"/>
  <c r="F1024" i="1"/>
  <c r="E1024" i="1"/>
  <c r="M1024" i="1" s="1"/>
  <c r="N1024" i="1" l="1"/>
  <c r="H1025" i="1"/>
  <c r="E1025" i="1"/>
  <c r="M1025" i="1" s="1"/>
  <c r="B1025" i="1"/>
  <c r="D1025" i="1"/>
  <c r="L1025" i="1" s="1"/>
  <c r="F1025" i="1"/>
  <c r="C1025" i="1"/>
  <c r="N1025" i="1" l="1"/>
  <c r="E1026" i="1"/>
  <c r="M1026" i="1" s="1"/>
  <c r="H1026" i="1"/>
  <c r="D1026" i="1"/>
  <c r="L1026" i="1" s="1"/>
  <c r="F1026" i="1"/>
  <c r="B1026" i="1"/>
  <c r="C1026" i="1"/>
  <c r="N1026" i="1" l="1"/>
  <c r="B1027" i="1"/>
  <c r="F1027" i="1"/>
  <c r="E1027" i="1"/>
  <c r="M1027" i="1" s="1"/>
  <c r="C1027" i="1"/>
  <c r="H1027" i="1"/>
  <c r="D1027" i="1"/>
  <c r="L1027" i="1" s="1"/>
  <c r="N1027" i="1" l="1"/>
  <c r="H1028" i="1"/>
  <c r="C1028" i="1"/>
  <c r="B1028" i="1"/>
  <c r="E1028" i="1"/>
  <c r="M1028" i="1" s="1"/>
  <c r="F1028" i="1"/>
  <c r="D1028" i="1"/>
  <c r="L1028" i="1" s="1"/>
  <c r="N1028" i="1" s="1"/>
  <c r="H1029" i="1" l="1"/>
  <c r="E1029" i="1"/>
  <c r="M1029" i="1" s="1"/>
  <c r="B1029" i="1"/>
  <c r="F1029" i="1"/>
  <c r="D1029" i="1"/>
  <c r="L1029" i="1" s="1"/>
  <c r="N1029" i="1" s="1"/>
  <c r="C1029" i="1"/>
  <c r="B1030" i="1" l="1"/>
  <c r="C1030" i="1"/>
  <c r="H1030" i="1"/>
  <c r="D1030" i="1"/>
  <c r="L1030" i="1" s="1"/>
  <c r="F1030" i="1"/>
  <c r="E1030" i="1"/>
  <c r="M1030" i="1" s="1"/>
  <c r="N1030" i="1" l="1"/>
  <c r="F1031" i="1"/>
  <c r="H1031" i="1"/>
  <c r="D1031" i="1"/>
  <c r="L1031" i="1" s="1"/>
  <c r="C1031" i="1"/>
  <c r="E1031" i="1"/>
  <c r="M1031" i="1" s="1"/>
  <c r="B1031" i="1"/>
  <c r="N1031" i="1" l="1"/>
  <c r="B1032" i="1"/>
  <c r="F1032" i="1"/>
  <c r="E1032" i="1"/>
  <c r="M1032" i="1" s="1"/>
  <c r="C1032" i="1"/>
  <c r="H1032" i="1"/>
  <c r="D1032" i="1"/>
  <c r="L1032" i="1" s="1"/>
  <c r="N1032" i="1" l="1"/>
  <c r="D1033" i="1"/>
  <c r="L1033" i="1" s="1"/>
  <c r="B1033" i="1"/>
  <c r="H1033" i="1"/>
  <c r="E1033" i="1"/>
  <c r="M1033" i="1" s="1"/>
  <c r="C1033" i="1"/>
  <c r="F1033" i="1"/>
  <c r="N1033" i="1" l="1"/>
  <c r="B1034" i="1"/>
  <c r="C1034" i="1"/>
  <c r="H1034" i="1"/>
  <c r="D1034" i="1"/>
  <c r="L1034" i="1" s="1"/>
  <c r="F1034" i="1"/>
  <c r="E1034" i="1"/>
  <c r="M1034" i="1" s="1"/>
  <c r="N1034" i="1" l="1"/>
  <c r="D1035" i="1"/>
  <c r="L1035" i="1" s="1"/>
  <c r="C1035" i="1"/>
  <c r="H1035" i="1"/>
  <c r="E1035" i="1"/>
  <c r="M1035" i="1" s="1"/>
  <c r="B1035" i="1"/>
  <c r="F1035" i="1"/>
  <c r="N1035" i="1" l="1"/>
  <c r="B1036" i="1"/>
  <c r="C1036" i="1"/>
  <c r="H1036" i="1"/>
  <c r="D1036" i="1"/>
  <c r="L1036" i="1" s="1"/>
  <c r="F1036" i="1"/>
  <c r="E1036" i="1"/>
  <c r="M1036" i="1" s="1"/>
  <c r="N1036" i="1" l="1"/>
  <c r="H1037" i="1"/>
  <c r="E1037" i="1"/>
  <c r="M1037" i="1" s="1"/>
  <c r="D1037" i="1"/>
  <c r="L1037" i="1" s="1"/>
  <c r="N1037" i="1" s="1"/>
  <c r="F1037" i="1"/>
  <c r="B1037" i="1"/>
  <c r="C1037" i="1"/>
  <c r="B1038" i="1" l="1"/>
  <c r="F1038" i="1"/>
  <c r="E1038" i="1"/>
  <c r="M1038" i="1" s="1"/>
  <c r="D1038" i="1"/>
  <c r="L1038" i="1" s="1"/>
  <c r="C1038" i="1"/>
  <c r="H1038" i="1"/>
  <c r="N1038" i="1" l="1"/>
  <c r="H1039" i="1"/>
  <c r="C1039" i="1"/>
  <c r="E1039" i="1"/>
  <c r="M1039" i="1" s="1"/>
  <c r="B1039" i="1"/>
  <c r="F1039" i="1"/>
  <c r="D1039" i="1"/>
  <c r="L1039" i="1" s="1"/>
  <c r="N1039" i="1" s="1"/>
  <c r="D1040" i="1" l="1"/>
  <c r="L1040" i="1" s="1"/>
  <c r="B1040" i="1"/>
  <c r="H1040" i="1"/>
  <c r="E1040" i="1"/>
  <c r="M1040" i="1" s="1"/>
  <c r="C1040" i="1"/>
  <c r="F1040" i="1"/>
  <c r="N1040" i="1" l="1"/>
  <c r="B1041" i="1"/>
  <c r="E1041" i="1"/>
  <c r="M1041" i="1" s="1"/>
  <c r="F1041" i="1"/>
  <c r="H1041" i="1"/>
  <c r="D1041" i="1"/>
  <c r="L1041" i="1" s="1"/>
  <c r="C1041" i="1"/>
  <c r="N1041" i="1" l="1"/>
  <c r="C1042" i="1"/>
  <c r="H1042" i="1"/>
  <c r="F1042" i="1"/>
  <c r="B1042" i="1"/>
  <c r="E1042" i="1"/>
  <c r="M1042" i="1" s="1"/>
  <c r="D1042" i="1"/>
  <c r="L1042" i="1" s="1"/>
  <c r="N1042" i="1" s="1"/>
  <c r="H1043" i="1" l="1"/>
  <c r="D1043" i="1"/>
  <c r="L1043" i="1" s="1"/>
  <c r="B1043" i="1"/>
  <c r="F1043" i="1"/>
  <c r="E1043" i="1"/>
  <c r="M1043" i="1" s="1"/>
  <c r="C1043" i="1"/>
  <c r="N1043" i="1" l="1"/>
  <c r="C1044" i="1"/>
  <c r="D1044" i="1"/>
  <c r="L1044" i="1" s="1"/>
  <c r="B1044" i="1"/>
  <c r="E1044" i="1"/>
  <c r="M1044" i="1" s="1"/>
  <c r="F1044" i="1"/>
  <c r="H1044" i="1"/>
  <c r="N1044" i="1" l="1"/>
  <c r="F1045" i="1"/>
  <c r="B1045" i="1"/>
  <c r="E1045" i="1"/>
  <c r="M1045" i="1" s="1"/>
  <c r="C1045" i="1"/>
  <c r="D1045" i="1"/>
  <c r="L1045" i="1" s="1"/>
  <c r="N1045" i="1" s="1"/>
  <c r="H1045" i="1"/>
  <c r="C1046" i="1" l="1"/>
  <c r="D1046" i="1"/>
  <c r="L1046" i="1" s="1"/>
  <c r="F1046" i="1"/>
  <c r="E1046" i="1"/>
  <c r="M1046" i="1" s="1"/>
  <c r="B1046" i="1"/>
  <c r="H1046" i="1"/>
  <c r="N1046" i="1" l="1"/>
  <c r="D1047" i="1"/>
  <c r="L1047" i="1" s="1"/>
  <c r="C1047" i="1"/>
  <c r="E1047" i="1"/>
  <c r="M1047" i="1" s="1"/>
  <c r="F1047" i="1"/>
  <c r="B1047" i="1"/>
  <c r="H1047" i="1"/>
  <c r="N1047" i="1" l="1"/>
  <c r="C1048" i="1"/>
  <c r="D1048" i="1"/>
  <c r="L1048" i="1" s="1"/>
  <c r="N1048" i="1" s="1"/>
  <c r="E1048" i="1"/>
  <c r="M1048" i="1" s="1"/>
  <c r="F1048" i="1"/>
  <c r="H1048" i="1"/>
  <c r="B1048" i="1"/>
  <c r="B1049" i="1" l="1"/>
  <c r="H1049" i="1"/>
  <c r="C1049" i="1"/>
  <c r="E1049" i="1"/>
  <c r="M1049" i="1" s="1"/>
  <c r="D1049" i="1"/>
  <c r="L1049" i="1" s="1"/>
  <c r="F1049" i="1"/>
  <c r="N1049" i="1" l="1"/>
  <c r="H1050" i="1"/>
  <c r="B1050" i="1"/>
  <c r="C1050" i="1"/>
  <c r="E1050" i="1"/>
  <c r="M1050" i="1" s="1"/>
  <c r="F1050" i="1"/>
  <c r="D1050" i="1"/>
  <c r="L1050" i="1" s="1"/>
  <c r="N1050" i="1" s="1"/>
  <c r="C1051" i="1" l="1"/>
  <c r="D1051" i="1"/>
  <c r="L1051" i="1" s="1"/>
  <c r="B1051" i="1"/>
  <c r="H1051" i="1"/>
  <c r="F1051" i="1"/>
  <c r="E1051" i="1"/>
  <c r="M1051" i="1" s="1"/>
  <c r="N1051" i="1" l="1"/>
  <c r="H1052" i="1"/>
  <c r="C1052" i="1"/>
  <c r="B1052" i="1"/>
  <c r="F1052" i="1"/>
  <c r="D1052" i="1"/>
  <c r="L1052" i="1" s="1"/>
  <c r="E1052" i="1"/>
  <c r="M1052" i="1" s="1"/>
  <c r="N1052" i="1" l="1"/>
  <c r="E1053" i="1"/>
  <c r="M1053" i="1" s="1"/>
  <c r="B1053" i="1"/>
  <c r="H1053" i="1"/>
  <c r="F1053" i="1"/>
  <c r="D1053" i="1"/>
  <c r="L1053" i="1" s="1"/>
  <c r="N1053" i="1" s="1"/>
  <c r="C1053" i="1"/>
  <c r="F1054" i="1" l="1"/>
  <c r="C1054" i="1"/>
  <c r="H1054" i="1"/>
  <c r="D1054" i="1"/>
  <c r="L1054" i="1" s="1"/>
  <c r="B1054" i="1"/>
  <c r="E1054" i="1"/>
  <c r="M1054" i="1" s="1"/>
  <c r="N1054" i="1" l="1"/>
  <c r="F1055" i="1"/>
  <c r="C1055" i="1"/>
  <c r="B1055" i="1"/>
  <c r="D1055" i="1"/>
  <c r="L1055" i="1" s="1"/>
  <c r="N1055" i="1" s="1"/>
  <c r="E1055" i="1"/>
  <c r="M1055" i="1" s="1"/>
  <c r="H1055" i="1"/>
  <c r="C1056" i="1" l="1"/>
  <c r="H1056" i="1"/>
  <c r="D1056" i="1"/>
  <c r="L1056" i="1" s="1"/>
  <c r="F1056" i="1"/>
  <c r="B1056" i="1"/>
  <c r="E1056" i="1"/>
  <c r="M1056" i="1" s="1"/>
  <c r="N1056" i="1" l="1"/>
  <c r="F1057" i="1"/>
  <c r="D1057" i="1"/>
  <c r="L1057" i="1" s="1"/>
  <c r="C1057" i="1"/>
  <c r="B1057" i="1"/>
  <c r="E1057" i="1"/>
  <c r="M1057" i="1" s="1"/>
  <c r="H1057" i="1"/>
  <c r="N1057" i="1" l="1"/>
  <c r="B1058" i="1"/>
  <c r="C1058" i="1"/>
  <c r="D1058" i="1"/>
  <c r="L1058" i="1" s="1"/>
  <c r="N1058" i="1" s="1"/>
  <c r="E1058" i="1"/>
  <c r="M1058" i="1" s="1"/>
  <c r="F1058" i="1"/>
  <c r="H1058" i="1"/>
  <c r="C1059" i="1" l="1"/>
  <c r="E1059" i="1"/>
  <c r="M1059" i="1" s="1"/>
  <c r="F1059" i="1"/>
  <c r="H1059" i="1"/>
  <c r="D1059" i="1"/>
  <c r="L1059" i="1" s="1"/>
  <c r="N1059" i="1" s="1"/>
  <c r="B1059" i="1"/>
  <c r="H1060" i="1" l="1"/>
  <c r="D1060" i="1"/>
  <c r="L1060" i="1" s="1"/>
  <c r="C1060" i="1"/>
  <c r="E1060" i="1"/>
  <c r="M1060" i="1" s="1"/>
  <c r="F1060" i="1"/>
  <c r="B1060" i="1"/>
  <c r="N1060" i="1" l="1"/>
  <c r="C1061" i="1"/>
  <c r="E1061" i="1"/>
  <c r="M1061" i="1" s="1"/>
  <c r="D1061" i="1"/>
  <c r="L1061" i="1" s="1"/>
  <c r="N1061" i="1" s="1"/>
  <c r="F1061" i="1"/>
  <c r="B1061" i="1"/>
  <c r="H1061" i="1"/>
  <c r="F1062" i="1" l="1"/>
  <c r="B1062" i="1"/>
  <c r="E1062" i="1"/>
  <c r="M1062" i="1" s="1"/>
  <c r="H1062" i="1"/>
  <c r="C1062" i="1"/>
  <c r="D1062" i="1"/>
  <c r="L1062" i="1" s="1"/>
  <c r="N1062" i="1" s="1"/>
  <c r="C1063" i="1" l="1"/>
  <c r="D1063" i="1"/>
  <c r="L1063" i="1" s="1"/>
  <c r="E1063" i="1"/>
  <c r="M1063" i="1" s="1"/>
  <c r="H1063" i="1"/>
  <c r="B1063" i="1"/>
  <c r="F1063" i="1"/>
  <c r="N1063" i="1" l="1"/>
  <c r="C1064" i="1"/>
  <c r="H1064" i="1"/>
  <c r="E1064" i="1"/>
  <c r="M1064" i="1" s="1"/>
  <c r="B1064" i="1"/>
  <c r="D1064" i="1"/>
  <c r="L1064" i="1" s="1"/>
  <c r="N1064" i="1" s="1"/>
  <c r="F1064" i="1"/>
  <c r="H1065" i="1" l="1"/>
  <c r="E1065" i="1"/>
  <c r="M1065" i="1" s="1"/>
  <c r="C1065" i="1"/>
  <c r="B1065" i="1"/>
  <c r="D1065" i="1"/>
  <c r="L1065" i="1" s="1"/>
  <c r="N1065" i="1" s="1"/>
  <c r="F1065" i="1"/>
  <c r="F1066" i="1" l="1"/>
  <c r="C1066" i="1"/>
  <c r="D1066" i="1"/>
  <c r="L1066" i="1" s="1"/>
  <c r="N1066" i="1" s="1"/>
  <c r="E1066" i="1"/>
  <c r="M1066" i="1" s="1"/>
  <c r="B1066" i="1"/>
  <c r="H1066" i="1"/>
  <c r="H1067" i="1" l="1"/>
  <c r="C1067" i="1"/>
  <c r="E1067" i="1"/>
  <c r="M1067" i="1" s="1"/>
  <c r="D1067" i="1"/>
  <c r="L1067" i="1" s="1"/>
  <c r="B1067" i="1"/>
  <c r="F1067" i="1"/>
  <c r="N1067" i="1" l="1"/>
  <c r="F1068" i="1"/>
  <c r="E1068" i="1"/>
  <c r="M1068" i="1" s="1"/>
  <c r="D1068" i="1"/>
  <c r="L1068" i="1" s="1"/>
  <c r="N1068" i="1" s="1"/>
  <c r="C1068" i="1"/>
  <c r="B1068" i="1"/>
  <c r="H1068" i="1"/>
  <c r="C1069" i="1" l="1"/>
  <c r="D1069" i="1"/>
  <c r="L1069" i="1" s="1"/>
  <c r="N1069" i="1" s="1"/>
  <c r="E1069" i="1"/>
  <c r="M1069" i="1" s="1"/>
  <c r="H1069" i="1"/>
  <c r="B1069" i="1"/>
  <c r="F1069" i="1"/>
  <c r="H1070" i="1" l="1"/>
  <c r="E1070" i="1"/>
  <c r="M1070" i="1" s="1"/>
  <c r="D1070" i="1"/>
  <c r="L1070" i="1" s="1"/>
  <c r="N1070" i="1" s="1"/>
  <c r="F1070" i="1"/>
  <c r="C1070" i="1"/>
  <c r="B1070" i="1"/>
  <c r="D1071" i="1" l="1"/>
  <c r="L1071" i="1" s="1"/>
  <c r="B1071" i="1"/>
  <c r="H1071" i="1"/>
  <c r="C1071" i="1"/>
  <c r="E1071" i="1"/>
  <c r="M1071" i="1" s="1"/>
  <c r="F1071" i="1"/>
  <c r="N1071" i="1" l="1"/>
  <c r="C1072" i="1"/>
  <c r="H1072" i="1"/>
  <c r="B1072" i="1"/>
  <c r="D1072" i="1"/>
  <c r="L1072" i="1" s="1"/>
  <c r="N1072" i="1" s="1"/>
  <c r="E1072" i="1"/>
  <c r="M1072" i="1" s="1"/>
  <c r="F1072" i="1"/>
  <c r="H1073" i="1" l="1"/>
  <c r="C1073" i="1"/>
  <c r="E1073" i="1"/>
  <c r="M1073" i="1" s="1"/>
  <c r="D1073" i="1"/>
  <c r="L1073" i="1" s="1"/>
  <c r="B1073" i="1"/>
  <c r="F1073" i="1"/>
  <c r="N1073" i="1" l="1"/>
  <c r="H1074" i="1"/>
  <c r="C1074" i="1"/>
  <c r="B1074" i="1"/>
  <c r="E1074" i="1"/>
  <c r="M1074" i="1" s="1"/>
  <c r="F1074" i="1"/>
  <c r="D1074" i="1"/>
  <c r="L1074" i="1" s="1"/>
  <c r="N1074" i="1" s="1"/>
  <c r="C1075" i="1" l="1"/>
  <c r="D1075" i="1"/>
  <c r="L1075" i="1" s="1"/>
  <c r="F1075" i="1"/>
  <c r="H1075" i="1"/>
  <c r="B1075" i="1"/>
  <c r="E1075" i="1"/>
  <c r="M1075" i="1" s="1"/>
  <c r="N1075" i="1" l="1"/>
  <c r="E1076" i="1"/>
  <c r="M1076" i="1" s="1"/>
  <c r="C1076" i="1"/>
  <c r="D1076" i="1"/>
  <c r="L1076" i="1" s="1"/>
  <c r="N1076" i="1" s="1"/>
  <c r="F1076" i="1"/>
  <c r="B1076" i="1"/>
  <c r="H1076" i="1"/>
  <c r="D1077" i="1" l="1"/>
  <c r="L1077" i="1" s="1"/>
  <c r="B1077" i="1"/>
  <c r="E1077" i="1"/>
  <c r="M1077" i="1" s="1"/>
  <c r="C1077" i="1"/>
  <c r="F1077" i="1"/>
  <c r="H1077" i="1"/>
  <c r="N1077" i="1" l="1"/>
  <c r="D1078" i="1"/>
  <c r="L1078" i="1" s="1"/>
  <c r="F1078" i="1"/>
  <c r="C1078" i="1"/>
  <c r="B1078" i="1"/>
  <c r="H1078" i="1"/>
  <c r="E1078" i="1"/>
  <c r="M1078" i="1" s="1"/>
  <c r="N1078" i="1" l="1"/>
  <c r="B1079" i="1"/>
  <c r="E1079" i="1"/>
  <c r="M1079" i="1" s="1"/>
  <c r="D1079" i="1"/>
  <c r="L1079" i="1" s="1"/>
  <c r="N1079" i="1" s="1"/>
  <c r="H1079" i="1"/>
  <c r="F1079" i="1"/>
  <c r="C1079" i="1"/>
  <c r="D1080" i="1" l="1"/>
  <c r="L1080" i="1" s="1"/>
  <c r="N1080" i="1" s="1"/>
  <c r="E1080" i="1"/>
  <c r="M1080" i="1" s="1"/>
  <c r="C1080" i="1"/>
  <c r="H1080" i="1"/>
  <c r="B1080" i="1"/>
  <c r="F1080" i="1"/>
  <c r="E1081" i="1" l="1"/>
  <c r="M1081" i="1" s="1"/>
  <c r="C1081" i="1"/>
  <c r="F1081" i="1"/>
  <c r="H1081" i="1"/>
  <c r="B1081" i="1"/>
  <c r="D1081" i="1"/>
  <c r="L1081" i="1" s="1"/>
  <c r="N1081" i="1" s="1"/>
  <c r="C1082" i="1" l="1"/>
  <c r="H1082" i="1"/>
  <c r="F1082" i="1"/>
  <c r="B1082" i="1"/>
  <c r="E1082" i="1"/>
  <c r="M1082" i="1" s="1"/>
  <c r="D1082" i="1"/>
  <c r="L1082" i="1" s="1"/>
  <c r="N1082" i="1" l="1"/>
  <c r="E1083" i="1"/>
  <c r="M1083" i="1" s="1"/>
  <c r="H1083" i="1"/>
  <c r="C1083" i="1"/>
  <c r="B1083" i="1"/>
  <c r="F1083" i="1"/>
  <c r="D1083" i="1"/>
  <c r="L1083" i="1" s="1"/>
  <c r="N1083" i="1" s="1"/>
  <c r="C1084" i="1" l="1"/>
  <c r="E1084" i="1"/>
  <c r="M1084" i="1" s="1"/>
  <c r="F1084" i="1"/>
  <c r="B1084" i="1"/>
  <c r="H1084" i="1"/>
  <c r="D1084" i="1"/>
  <c r="L1084" i="1" s="1"/>
  <c r="N1084" i="1" s="1"/>
  <c r="D1085" i="1" l="1"/>
  <c r="L1085" i="1" s="1"/>
  <c r="H1085" i="1"/>
  <c r="E1085" i="1"/>
  <c r="M1085" i="1" s="1"/>
  <c r="C1085" i="1"/>
  <c r="F1085" i="1"/>
  <c r="B1085" i="1"/>
  <c r="N1085" i="1" l="1"/>
  <c r="C1086" i="1"/>
  <c r="F1086" i="1"/>
  <c r="D1086" i="1"/>
  <c r="L1086" i="1" s="1"/>
  <c r="B1086" i="1"/>
  <c r="H1086" i="1"/>
  <c r="E1086" i="1"/>
  <c r="M1086" i="1" s="1"/>
  <c r="N1086" i="1" l="1"/>
  <c r="F1087" i="1"/>
  <c r="B1087" i="1"/>
  <c r="C1087" i="1"/>
  <c r="D1087" i="1"/>
  <c r="L1087" i="1" s="1"/>
  <c r="H1087" i="1"/>
  <c r="E1087" i="1"/>
  <c r="M1087" i="1" s="1"/>
  <c r="N1087" i="1" l="1"/>
  <c r="D1088" i="1"/>
  <c r="L1088" i="1" s="1"/>
  <c r="H1088" i="1"/>
  <c r="C1088" i="1"/>
  <c r="F1088" i="1"/>
  <c r="E1088" i="1"/>
  <c r="M1088" i="1" s="1"/>
  <c r="B1088" i="1"/>
  <c r="N1088" i="1" l="1"/>
  <c r="D1089" i="1"/>
  <c r="L1089" i="1" s="1"/>
  <c r="C1089" i="1"/>
  <c r="F1089" i="1"/>
  <c r="E1089" i="1"/>
  <c r="M1089" i="1" s="1"/>
  <c r="B1089" i="1"/>
  <c r="H1089" i="1"/>
  <c r="N1089" i="1" l="1"/>
  <c r="C1090" i="1"/>
  <c r="F1090" i="1"/>
  <c r="D1090" i="1"/>
  <c r="L1090" i="1" s="1"/>
  <c r="E1090" i="1"/>
  <c r="M1090" i="1" s="1"/>
  <c r="B1090" i="1"/>
  <c r="H1090" i="1"/>
  <c r="N1090" i="1" l="1"/>
  <c r="D1091" i="1"/>
  <c r="L1091" i="1" s="1"/>
  <c r="E1091" i="1"/>
  <c r="M1091" i="1" s="1"/>
  <c r="B1091" i="1"/>
  <c r="F1091" i="1"/>
  <c r="C1091" i="1"/>
  <c r="H1091" i="1"/>
  <c r="N1091" i="1" l="1"/>
  <c r="C1092" i="1"/>
  <c r="F1092" i="1"/>
  <c r="D1092" i="1"/>
  <c r="L1092" i="1" s="1"/>
  <c r="E1092" i="1"/>
  <c r="M1092" i="1" s="1"/>
  <c r="B1092" i="1"/>
  <c r="H1092" i="1"/>
  <c r="N1092" i="1" l="1"/>
  <c r="D1093" i="1"/>
  <c r="L1093" i="1" s="1"/>
  <c r="H1093" i="1"/>
  <c r="B1093" i="1"/>
  <c r="F1093" i="1"/>
  <c r="E1093" i="1"/>
  <c r="M1093" i="1" s="1"/>
  <c r="C1093" i="1"/>
  <c r="N1093" i="1" l="1"/>
  <c r="H1094" i="1"/>
  <c r="B1094" i="1"/>
  <c r="F1094" i="1"/>
  <c r="C1094" i="1"/>
  <c r="D1094" i="1"/>
  <c r="L1094" i="1" s="1"/>
  <c r="E1094" i="1"/>
  <c r="M1094" i="1" s="1"/>
  <c r="N1094" i="1" l="1"/>
  <c r="E1095" i="1"/>
  <c r="M1095" i="1" s="1"/>
  <c r="H1095" i="1"/>
  <c r="D1095" i="1"/>
  <c r="L1095" i="1" s="1"/>
  <c r="N1095" i="1" s="1"/>
  <c r="F1095" i="1"/>
  <c r="C1095" i="1"/>
  <c r="B1095" i="1"/>
  <c r="B1096" i="1" l="1"/>
  <c r="H1096" i="1"/>
  <c r="E1096" i="1"/>
  <c r="M1096" i="1" s="1"/>
  <c r="D1096" i="1"/>
  <c r="L1096" i="1" s="1"/>
  <c r="F1096" i="1"/>
  <c r="C1096" i="1"/>
  <c r="N1096" i="1" l="1"/>
  <c r="C1097" i="1"/>
  <c r="E1097" i="1"/>
  <c r="M1097" i="1" s="1"/>
  <c r="F1097" i="1"/>
  <c r="H1097" i="1"/>
  <c r="B1097" i="1"/>
  <c r="D1097" i="1"/>
  <c r="L1097" i="1" s="1"/>
  <c r="N1097" i="1" s="1"/>
  <c r="D1098" i="1" l="1"/>
  <c r="L1098" i="1" s="1"/>
  <c r="B1098" i="1"/>
  <c r="C1098" i="1"/>
  <c r="H1098" i="1"/>
  <c r="F1098" i="1"/>
  <c r="E1098" i="1"/>
  <c r="M1098" i="1" s="1"/>
  <c r="N1098" i="1" l="1"/>
  <c r="H1099" i="1"/>
  <c r="F1099" i="1"/>
  <c r="B1099" i="1"/>
  <c r="E1099" i="1"/>
  <c r="M1099" i="1" s="1"/>
  <c r="C1099" i="1"/>
  <c r="D1099" i="1"/>
  <c r="L1099" i="1" s="1"/>
  <c r="N1099" i="1" l="1"/>
  <c r="H1100" i="1"/>
  <c r="F1100" i="1"/>
  <c r="B1100" i="1"/>
  <c r="D1100" i="1"/>
  <c r="L1100" i="1" s="1"/>
  <c r="E1100" i="1"/>
  <c r="M1100" i="1" s="1"/>
  <c r="C1100" i="1"/>
  <c r="N1100" i="1" l="1"/>
  <c r="D1101" i="1"/>
  <c r="L1101" i="1" s="1"/>
  <c r="B1101" i="1"/>
  <c r="F1101" i="1"/>
  <c r="C1101" i="1"/>
  <c r="E1101" i="1"/>
  <c r="M1101" i="1" s="1"/>
  <c r="H1101" i="1"/>
  <c r="N1101" i="1" l="1"/>
  <c r="B1102" i="1"/>
  <c r="H1102" i="1"/>
  <c r="F1102" i="1"/>
  <c r="C1102" i="1"/>
  <c r="D1102" i="1"/>
  <c r="L1102" i="1" s="1"/>
  <c r="E1102" i="1"/>
  <c r="M1102" i="1" s="1"/>
  <c r="N1102" i="1" l="1"/>
  <c r="C1103" i="1"/>
  <c r="E1103" i="1"/>
  <c r="M1103" i="1" s="1"/>
  <c r="H1103" i="1"/>
  <c r="B1103" i="1"/>
  <c r="F1103" i="1"/>
  <c r="D1103" i="1"/>
  <c r="L1103" i="1" s="1"/>
  <c r="N1103" i="1" l="1"/>
  <c r="C1104" i="1"/>
  <c r="D1104" i="1"/>
  <c r="L1104" i="1" s="1"/>
  <c r="E1104" i="1"/>
  <c r="M1104" i="1" s="1"/>
  <c r="F1104" i="1"/>
  <c r="B1104" i="1"/>
  <c r="H1104" i="1"/>
  <c r="N1104" i="1" l="1"/>
  <c r="C1105" i="1"/>
  <c r="E1105" i="1"/>
  <c r="M1105" i="1" s="1"/>
  <c r="H1105" i="1"/>
  <c r="D1105" i="1"/>
  <c r="L1105" i="1" s="1"/>
  <c r="N1105" i="1" s="1"/>
  <c r="B1105" i="1"/>
  <c r="F1105" i="1"/>
  <c r="H1106" i="1" l="1"/>
  <c r="F1106" i="1"/>
  <c r="D1106" i="1"/>
  <c r="L1106" i="1" s="1"/>
  <c r="E1106" i="1"/>
  <c r="M1106" i="1" s="1"/>
  <c r="B1106" i="1"/>
  <c r="C1106" i="1"/>
  <c r="N1106" i="1" l="1"/>
  <c r="B1107" i="1"/>
  <c r="E1107" i="1"/>
  <c r="M1107" i="1" s="1"/>
  <c r="D1107" i="1"/>
  <c r="L1107" i="1" s="1"/>
  <c r="N1107" i="1" s="1"/>
  <c r="C1107" i="1"/>
  <c r="F1107" i="1"/>
  <c r="H1107" i="1"/>
  <c r="D1108" i="1" l="1"/>
  <c r="L1108" i="1" s="1"/>
  <c r="B1108" i="1"/>
  <c r="C1108" i="1"/>
  <c r="E1108" i="1"/>
  <c r="M1108" i="1" s="1"/>
  <c r="F1108" i="1"/>
  <c r="H1108" i="1"/>
  <c r="N1108" i="1" l="1"/>
  <c r="D1109" i="1"/>
  <c r="L1109" i="1" s="1"/>
  <c r="F1109" i="1"/>
  <c r="E1109" i="1"/>
  <c r="M1109" i="1" s="1"/>
  <c r="H1109" i="1"/>
  <c r="B1109" i="1"/>
  <c r="C1109" i="1"/>
  <c r="N1109" i="1" l="1"/>
  <c r="H1110" i="1"/>
  <c r="F1110" i="1"/>
  <c r="C1110" i="1"/>
  <c r="D1110" i="1"/>
  <c r="L1110" i="1" s="1"/>
  <c r="E1110" i="1"/>
  <c r="M1110" i="1" s="1"/>
  <c r="B1110" i="1"/>
  <c r="N1110" i="1" l="1"/>
  <c r="D1111" i="1"/>
  <c r="L1111" i="1" s="1"/>
  <c r="B1111" i="1"/>
  <c r="E1111" i="1"/>
  <c r="M1111" i="1" s="1"/>
  <c r="C1111" i="1"/>
  <c r="H1111" i="1"/>
  <c r="F1111" i="1"/>
  <c r="N1111" i="1" l="1"/>
  <c r="H1112" i="1"/>
  <c r="E1112" i="1"/>
  <c r="M1112" i="1" s="1"/>
  <c r="B1112" i="1"/>
  <c r="D1112" i="1"/>
  <c r="L1112" i="1" s="1"/>
  <c r="F1112" i="1"/>
  <c r="C1112" i="1"/>
  <c r="N1112" i="1" l="1"/>
  <c r="F1113" i="1"/>
  <c r="C1113" i="1"/>
  <c r="H1113" i="1"/>
  <c r="B1113" i="1"/>
  <c r="E1113" i="1"/>
  <c r="M1113" i="1" s="1"/>
  <c r="D1113" i="1"/>
  <c r="L1113" i="1" s="1"/>
  <c r="N1113" i="1" s="1"/>
  <c r="C1114" i="1" l="1"/>
  <c r="B1114" i="1"/>
  <c r="E1114" i="1"/>
  <c r="M1114" i="1" s="1"/>
  <c r="D1114" i="1"/>
  <c r="L1114" i="1" s="1"/>
  <c r="H1114" i="1"/>
  <c r="F1114" i="1"/>
  <c r="N1114" i="1" l="1"/>
  <c r="D1115" i="1"/>
  <c r="L1115" i="1" s="1"/>
  <c r="C1115" i="1"/>
  <c r="H1115" i="1"/>
  <c r="E1115" i="1"/>
  <c r="M1115" i="1" s="1"/>
  <c r="B1115" i="1"/>
  <c r="F1115" i="1"/>
  <c r="N1115" i="1" l="1"/>
  <c r="D1116" i="1"/>
  <c r="L1116" i="1" s="1"/>
  <c r="E1116" i="1"/>
  <c r="M1116" i="1" s="1"/>
  <c r="B1116" i="1"/>
  <c r="F1116" i="1"/>
  <c r="H1116" i="1"/>
  <c r="C1116" i="1"/>
  <c r="N1116" i="1" l="1"/>
  <c r="C1117" i="1"/>
  <c r="H1117" i="1"/>
  <c r="B1117" i="1"/>
  <c r="F1117" i="1"/>
  <c r="E1117" i="1"/>
  <c r="M1117" i="1" s="1"/>
  <c r="D1117" i="1"/>
  <c r="L1117" i="1" s="1"/>
  <c r="N1117" i="1" s="1"/>
  <c r="E1118" i="1" l="1"/>
  <c r="M1118" i="1" s="1"/>
  <c r="H1118" i="1"/>
  <c r="B1118" i="1"/>
  <c r="F1118" i="1"/>
  <c r="D1118" i="1"/>
  <c r="L1118" i="1" s="1"/>
  <c r="N1118" i="1" s="1"/>
  <c r="C1118" i="1"/>
  <c r="E1119" i="1" l="1"/>
  <c r="M1119" i="1" s="1"/>
  <c r="H1119" i="1"/>
  <c r="B1119" i="1"/>
  <c r="F1119" i="1"/>
  <c r="D1119" i="1"/>
  <c r="L1119" i="1" s="1"/>
  <c r="N1119" i="1" s="1"/>
  <c r="C1119" i="1"/>
  <c r="B1120" i="1" l="1"/>
  <c r="C1120" i="1"/>
  <c r="H1120" i="1"/>
  <c r="F1120" i="1"/>
  <c r="E1120" i="1"/>
  <c r="M1120" i="1" s="1"/>
  <c r="D1120" i="1"/>
  <c r="L1120" i="1" s="1"/>
  <c r="N1120" i="1" s="1"/>
  <c r="B1121" i="1" l="1"/>
  <c r="H1121" i="1"/>
  <c r="F1121" i="1"/>
  <c r="E1121" i="1"/>
  <c r="M1121" i="1" s="1"/>
  <c r="C1121" i="1"/>
  <c r="D1121" i="1"/>
  <c r="L1121" i="1" s="1"/>
  <c r="N1121" i="1" l="1"/>
  <c r="E1122" i="1"/>
  <c r="M1122" i="1" s="1"/>
  <c r="D1122" i="1"/>
  <c r="L1122" i="1" s="1"/>
  <c r="N1122" i="1" s="1"/>
  <c r="H1122" i="1"/>
  <c r="C1122" i="1"/>
  <c r="B1122" i="1"/>
  <c r="F1122" i="1"/>
  <c r="F1123" i="1" l="1"/>
  <c r="C1123" i="1"/>
  <c r="D1123" i="1"/>
  <c r="L1123" i="1" s="1"/>
  <c r="H1123" i="1"/>
  <c r="B1123" i="1"/>
  <c r="E1123" i="1"/>
  <c r="M1123" i="1" s="1"/>
  <c r="N1123" i="1" l="1"/>
  <c r="D1124" i="1"/>
  <c r="L1124" i="1" s="1"/>
  <c r="H1124" i="1"/>
  <c r="E1124" i="1"/>
  <c r="M1124" i="1" s="1"/>
  <c r="B1124" i="1"/>
  <c r="C1124" i="1"/>
  <c r="F1124" i="1"/>
  <c r="N1124" i="1" l="1"/>
  <c r="C1125" i="1"/>
  <c r="D1125" i="1"/>
  <c r="L1125" i="1" s="1"/>
  <c r="E1125" i="1"/>
  <c r="M1125" i="1" s="1"/>
  <c r="H1125" i="1"/>
  <c r="B1125" i="1"/>
  <c r="F1125" i="1"/>
  <c r="N1125" i="1" l="1"/>
  <c r="F1126" i="1"/>
  <c r="B1126" i="1"/>
  <c r="H1126" i="1"/>
  <c r="C1126" i="1"/>
  <c r="D1126" i="1"/>
  <c r="L1126" i="1" s="1"/>
  <c r="E1126" i="1"/>
  <c r="M1126" i="1" s="1"/>
  <c r="N1126" i="1" l="1"/>
  <c r="F1127" i="1"/>
  <c r="E1127" i="1"/>
  <c r="M1127" i="1" s="1"/>
  <c r="C1127" i="1"/>
  <c r="B1127" i="1"/>
  <c r="H1127" i="1"/>
  <c r="D1127" i="1"/>
  <c r="L1127" i="1" s="1"/>
  <c r="N1127" i="1" s="1"/>
  <c r="C1128" i="1" l="1"/>
  <c r="E1128" i="1"/>
  <c r="M1128" i="1" s="1"/>
  <c r="D1128" i="1"/>
  <c r="L1128" i="1" s="1"/>
  <c r="N1128" i="1" s="1"/>
  <c r="F1128" i="1"/>
  <c r="H1128" i="1"/>
  <c r="B1128" i="1"/>
  <c r="F1129" i="1" l="1"/>
  <c r="E1129" i="1"/>
  <c r="M1129" i="1" s="1"/>
  <c r="H1129" i="1"/>
  <c r="B1129" i="1"/>
  <c r="D1129" i="1"/>
  <c r="L1129" i="1" s="1"/>
  <c r="N1129" i="1" s="1"/>
  <c r="C1129" i="1"/>
  <c r="D1130" i="1" l="1"/>
  <c r="L1130" i="1" s="1"/>
  <c r="H1130" i="1"/>
  <c r="C1130" i="1"/>
  <c r="B1130" i="1"/>
  <c r="E1130" i="1"/>
  <c r="M1130" i="1" s="1"/>
  <c r="F1130" i="1"/>
  <c r="N1130" i="1" l="1"/>
  <c r="F1131" i="1"/>
  <c r="C1131" i="1"/>
  <c r="E1131" i="1"/>
  <c r="M1131" i="1" s="1"/>
  <c r="B1131" i="1"/>
  <c r="H1131" i="1"/>
  <c r="D1131" i="1"/>
  <c r="L1131" i="1" s="1"/>
  <c r="N1131" i="1" s="1"/>
  <c r="F1132" i="1" l="1"/>
  <c r="B1132" i="1"/>
  <c r="C1132" i="1"/>
  <c r="D1132" i="1"/>
  <c r="L1132" i="1" s="1"/>
  <c r="E1132" i="1"/>
  <c r="M1132" i="1" s="1"/>
  <c r="H1132" i="1"/>
  <c r="N1132" i="1" l="1"/>
  <c r="C1133" i="1"/>
  <c r="D1133" i="1"/>
  <c r="L1133" i="1" s="1"/>
  <c r="H1133" i="1"/>
  <c r="B1133" i="1"/>
  <c r="F1133" i="1"/>
  <c r="E1133" i="1"/>
  <c r="M1133" i="1" s="1"/>
  <c r="N1133" i="1" l="1"/>
  <c r="D1134" i="1"/>
  <c r="L1134" i="1" s="1"/>
  <c r="E1134" i="1"/>
  <c r="M1134" i="1" s="1"/>
  <c r="B1134" i="1"/>
  <c r="H1134" i="1"/>
  <c r="F1134" i="1"/>
  <c r="C1134" i="1"/>
  <c r="N1134" i="1" l="1"/>
  <c r="C1135" i="1"/>
  <c r="E1135" i="1"/>
  <c r="M1135" i="1" s="1"/>
  <c r="H1135" i="1"/>
  <c r="B1135" i="1"/>
  <c r="F1135" i="1"/>
  <c r="D1135" i="1"/>
  <c r="L1135" i="1" s="1"/>
  <c r="N1135" i="1" s="1"/>
  <c r="B1136" i="1" l="1"/>
  <c r="E1136" i="1"/>
  <c r="M1136" i="1" s="1"/>
  <c r="D1136" i="1"/>
  <c r="L1136" i="1" s="1"/>
  <c r="C1136" i="1"/>
  <c r="F1136" i="1"/>
  <c r="H1136" i="1"/>
  <c r="N1136" i="1" l="1"/>
  <c r="E1137" i="1"/>
  <c r="M1137" i="1" s="1"/>
  <c r="B1137" i="1"/>
  <c r="F1137" i="1"/>
  <c r="D1137" i="1"/>
  <c r="L1137" i="1" s="1"/>
  <c r="N1137" i="1" s="1"/>
  <c r="C1137" i="1"/>
  <c r="H1137" i="1"/>
  <c r="B1138" i="1" l="1"/>
  <c r="C1138" i="1"/>
  <c r="D1138" i="1"/>
  <c r="L1138" i="1" s="1"/>
  <c r="E1138" i="1"/>
  <c r="M1138" i="1" s="1"/>
  <c r="F1138" i="1"/>
  <c r="H1138" i="1"/>
  <c r="N1138" i="1" l="1"/>
  <c r="E1139" i="1"/>
  <c r="M1139" i="1" s="1"/>
  <c r="D1139" i="1"/>
  <c r="L1139" i="1" s="1"/>
  <c r="N1139" i="1" s="1"/>
  <c r="B1139" i="1"/>
  <c r="H1139" i="1"/>
  <c r="C1139" i="1"/>
  <c r="F1139" i="1"/>
  <c r="B1140" i="1" l="1"/>
  <c r="F1140" i="1"/>
  <c r="D1140" i="1"/>
  <c r="L1140" i="1" s="1"/>
  <c r="E1140" i="1"/>
  <c r="M1140" i="1" s="1"/>
  <c r="C1140" i="1"/>
  <c r="H1140" i="1"/>
  <c r="N1140" i="1" l="1"/>
  <c r="E1141" i="1"/>
  <c r="M1141" i="1" s="1"/>
  <c r="H1141" i="1"/>
  <c r="B1141" i="1"/>
  <c r="F1141" i="1"/>
  <c r="C1141" i="1"/>
  <c r="D1141" i="1"/>
  <c r="L1141" i="1" s="1"/>
  <c r="N1141" i="1" s="1"/>
  <c r="F1142" i="1" l="1"/>
  <c r="C1142" i="1"/>
  <c r="D1142" i="1"/>
  <c r="L1142" i="1" s="1"/>
  <c r="E1142" i="1"/>
  <c r="M1142" i="1" s="1"/>
  <c r="B1142" i="1"/>
  <c r="H1142" i="1"/>
  <c r="N1142" i="1" l="1"/>
  <c r="E1143" i="1"/>
  <c r="M1143" i="1" s="1"/>
  <c r="H1143" i="1"/>
  <c r="B1143" i="1"/>
  <c r="C1143" i="1"/>
  <c r="D1143" i="1"/>
  <c r="L1143" i="1" s="1"/>
  <c r="N1143" i="1" s="1"/>
  <c r="F1143" i="1"/>
  <c r="D1144" i="1" l="1"/>
  <c r="L1144" i="1" s="1"/>
  <c r="C1144" i="1"/>
  <c r="E1144" i="1"/>
  <c r="M1144" i="1" s="1"/>
  <c r="B1144" i="1"/>
  <c r="F1144" i="1"/>
  <c r="H1144" i="1"/>
  <c r="N1144" i="1" l="1"/>
  <c r="E1145" i="1"/>
  <c r="M1145" i="1" s="1"/>
  <c r="B1145" i="1"/>
  <c r="F1145" i="1"/>
  <c r="C1145" i="1"/>
  <c r="D1145" i="1"/>
  <c r="L1145" i="1" s="1"/>
  <c r="H1145" i="1"/>
  <c r="N1145" i="1" l="1"/>
  <c r="D1146" i="1"/>
  <c r="L1146" i="1" s="1"/>
  <c r="F1146" i="1"/>
  <c r="H1146" i="1"/>
  <c r="B1146" i="1"/>
  <c r="E1146" i="1"/>
  <c r="M1146" i="1" s="1"/>
  <c r="C1146" i="1"/>
  <c r="N1146" i="1" l="1"/>
  <c r="H1147" i="1"/>
  <c r="C1147" i="1"/>
  <c r="D1147" i="1"/>
  <c r="L1147" i="1" s="1"/>
  <c r="E1147" i="1"/>
  <c r="M1147" i="1" s="1"/>
  <c r="B1147" i="1"/>
  <c r="F1147" i="1"/>
  <c r="N1147" i="1" l="1"/>
  <c r="F1148" i="1"/>
  <c r="C1148" i="1"/>
  <c r="H1148" i="1"/>
  <c r="B1148" i="1"/>
  <c r="E1148" i="1"/>
  <c r="M1148" i="1" s="1"/>
  <c r="D1148" i="1"/>
  <c r="L1148" i="1" s="1"/>
  <c r="N1148" i="1" l="1"/>
  <c r="E1149" i="1"/>
  <c r="M1149" i="1" s="1"/>
  <c r="D1149" i="1"/>
  <c r="L1149" i="1" s="1"/>
  <c r="N1149" i="1" s="1"/>
  <c r="C1149" i="1"/>
  <c r="B1149" i="1"/>
  <c r="H1149" i="1"/>
  <c r="F1149" i="1"/>
  <c r="D1150" i="1" l="1"/>
  <c r="L1150" i="1" s="1"/>
  <c r="B1150" i="1"/>
  <c r="F1150" i="1"/>
  <c r="E1150" i="1"/>
  <c r="M1150" i="1" s="1"/>
  <c r="H1150" i="1"/>
  <c r="C1150" i="1"/>
  <c r="N1150" i="1" l="1"/>
  <c r="C1151" i="1"/>
  <c r="D1151" i="1"/>
  <c r="L1151" i="1" s="1"/>
  <c r="E1151" i="1"/>
  <c r="M1151" i="1" s="1"/>
  <c r="F1151" i="1"/>
  <c r="B1151" i="1"/>
  <c r="H1151" i="1"/>
  <c r="N1151" i="1" l="1"/>
  <c r="C1152" i="1"/>
  <c r="H1152" i="1"/>
  <c r="B1152" i="1"/>
  <c r="D1152" i="1"/>
  <c r="L1152" i="1" s="1"/>
  <c r="N1152" i="1" s="1"/>
  <c r="E1152" i="1"/>
  <c r="M1152" i="1" s="1"/>
  <c r="F1152" i="1"/>
  <c r="H1153" i="1" l="1"/>
  <c r="B1153" i="1"/>
  <c r="C1153" i="1"/>
  <c r="E1153" i="1"/>
  <c r="M1153" i="1" s="1"/>
  <c r="D1153" i="1"/>
  <c r="L1153" i="1" s="1"/>
  <c r="N1153" i="1" s="1"/>
  <c r="F1153" i="1"/>
  <c r="C1154" i="1" l="1"/>
  <c r="F1154" i="1"/>
  <c r="B1154" i="1"/>
  <c r="H1154" i="1"/>
  <c r="D1154" i="1"/>
  <c r="L1154" i="1" s="1"/>
  <c r="E1154" i="1"/>
  <c r="M1154" i="1" s="1"/>
  <c r="N1154" i="1" l="1"/>
  <c r="E1155" i="1"/>
  <c r="M1155" i="1" s="1"/>
  <c r="F1155" i="1"/>
  <c r="D1155" i="1"/>
  <c r="L1155" i="1" s="1"/>
  <c r="N1155" i="1" s="1"/>
  <c r="H1155" i="1"/>
  <c r="C1155" i="1"/>
  <c r="B1155" i="1"/>
  <c r="B1156" i="1" l="1"/>
  <c r="H1156" i="1"/>
  <c r="C1156" i="1"/>
  <c r="F1156" i="1"/>
  <c r="D1156" i="1"/>
  <c r="L1156" i="1" s="1"/>
  <c r="E1156" i="1"/>
  <c r="M1156" i="1" s="1"/>
  <c r="N1156" i="1" l="1"/>
  <c r="B1157" i="1"/>
  <c r="C1157" i="1"/>
  <c r="E1157" i="1"/>
  <c r="M1157" i="1" s="1"/>
  <c r="F1157" i="1"/>
  <c r="D1157" i="1"/>
  <c r="L1157" i="1" s="1"/>
  <c r="H1157" i="1"/>
  <c r="N1157" i="1" l="1"/>
  <c r="B1158" i="1"/>
  <c r="F1158" i="1"/>
  <c r="H1158" i="1"/>
  <c r="C1158" i="1"/>
  <c r="E1158" i="1"/>
  <c r="M1158" i="1" s="1"/>
  <c r="D1158" i="1"/>
  <c r="L1158" i="1" s="1"/>
  <c r="N1158" i="1" s="1"/>
  <c r="E1159" i="1" l="1"/>
  <c r="M1159" i="1" s="1"/>
  <c r="C1159" i="1"/>
  <c r="B1159" i="1"/>
  <c r="H1159" i="1"/>
  <c r="D1159" i="1"/>
  <c r="L1159" i="1" s="1"/>
  <c r="N1159" i="1" s="1"/>
  <c r="F1159" i="1"/>
  <c r="H1160" i="1" l="1"/>
  <c r="D1160" i="1"/>
  <c r="L1160" i="1" s="1"/>
  <c r="C1160" i="1"/>
  <c r="B1160" i="1"/>
  <c r="F1160" i="1"/>
  <c r="E1160" i="1"/>
  <c r="M1160" i="1" s="1"/>
  <c r="N1160" i="1" l="1"/>
  <c r="D1161" i="1"/>
  <c r="L1161" i="1" s="1"/>
  <c r="E1161" i="1"/>
  <c r="M1161" i="1" s="1"/>
  <c r="F1161" i="1"/>
  <c r="H1161" i="1"/>
  <c r="C1161" i="1"/>
  <c r="B1161" i="1"/>
  <c r="N1161" i="1" l="1"/>
  <c r="D1162" i="1"/>
  <c r="L1162" i="1" s="1"/>
  <c r="C1162" i="1"/>
  <c r="H1162" i="1"/>
  <c r="E1162" i="1"/>
  <c r="M1162" i="1" s="1"/>
  <c r="B1162" i="1"/>
  <c r="F1162" i="1"/>
  <c r="N1162" i="1" l="1"/>
  <c r="E1163" i="1"/>
  <c r="M1163" i="1" s="1"/>
  <c r="H1163" i="1"/>
  <c r="C1163" i="1"/>
  <c r="B1163" i="1"/>
  <c r="F1163" i="1"/>
  <c r="D1163" i="1"/>
  <c r="L1163" i="1" s="1"/>
  <c r="N1163" i="1" s="1"/>
  <c r="F1164" i="1" l="1"/>
  <c r="H1164" i="1"/>
  <c r="B1164" i="1"/>
  <c r="D1164" i="1"/>
  <c r="L1164" i="1" s="1"/>
  <c r="E1164" i="1"/>
  <c r="M1164" i="1" s="1"/>
  <c r="C1164" i="1"/>
  <c r="N1164" i="1" l="1"/>
  <c r="H1165" i="1"/>
  <c r="C1165" i="1"/>
  <c r="F1165" i="1"/>
  <c r="B1165" i="1"/>
  <c r="E1165" i="1"/>
  <c r="M1165" i="1" s="1"/>
  <c r="D1165" i="1"/>
  <c r="L1165" i="1" s="1"/>
  <c r="N1165" i="1" s="1"/>
  <c r="B1166" i="1" l="1"/>
  <c r="C1166" i="1"/>
  <c r="E1166" i="1"/>
  <c r="M1166" i="1" s="1"/>
  <c r="D1166" i="1"/>
  <c r="L1166" i="1" s="1"/>
  <c r="N1166" i="1" s="1"/>
  <c r="F1166" i="1"/>
  <c r="H1166" i="1"/>
  <c r="F1167" i="1" l="1"/>
  <c r="D1167" i="1"/>
  <c r="L1167" i="1" s="1"/>
  <c r="B1167" i="1"/>
  <c r="H1167" i="1"/>
  <c r="C1167" i="1"/>
  <c r="E1167" i="1"/>
  <c r="M1167" i="1" s="1"/>
  <c r="N1167" i="1" l="1"/>
  <c r="H1168" i="1"/>
  <c r="C1168" i="1"/>
  <c r="E1168" i="1"/>
  <c r="M1168" i="1" s="1"/>
  <c r="D1168" i="1"/>
  <c r="L1168" i="1" s="1"/>
  <c r="N1168" i="1" s="1"/>
  <c r="B1168" i="1"/>
  <c r="F1168" i="1"/>
  <c r="B1169" i="1" l="1"/>
  <c r="C1169" i="1"/>
  <c r="E1169" i="1"/>
  <c r="M1169" i="1" s="1"/>
  <c r="F1169" i="1"/>
  <c r="D1169" i="1"/>
  <c r="L1169" i="1" s="1"/>
  <c r="N1169" i="1" s="1"/>
  <c r="H1169" i="1"/>
  <c r="D1170" i="1" l="1"/>
  <c r="L1170" i="1" s="1"/>
  <c r="H1170" i="1"/>
  <c r="B1170" i="1"/>
  <c r="F1170" i="1"/>
  <c r="C1170" i="1"/>
  <c r="E1170" i="1"/>
  <c r="M1170" i="1" s="1"/>
  <c r="N1170" i="1" l="1"/>
  <c r="H1171" i="1"/>
  <c r="C1171" i="1"/>
  <c r="E1171" i="1"/>
  <c r="M1171" i="1" s="1"/>
  <c r="B1171" i="1"/>
  <c r="F1171" i="1"/>
  <c r="D1171" i="1"/>
  <c r="L1171" i="1" s="1"/>
  <c r="N1171" i="1" s="1"/>
  <c r="E1172" i="1" l="1"/>
  <c r="M1172" i="1" s="1"/>
  <c r="D1172" i="1"/>
  <c r="L1172" i="1" s="1"/>
  <c r="B1172" i="1"/>
  <c r="C1172" i="1"/>
  <c r="F1172" i="1"/>
  <c r="H1172" i="1"/>
  <c r="N1172" i="1" l="1"/>
  <c r="D1173" i="1"/>
  <c r="L1173" i="1" s="1"/>
  <c r="C1173" i="1"/>
  <c r="B1173" i="1"/>
  <c r="F1173" i="1"/>
  <c r="H1173" i="1"/>
  <c r="E1173" i="1"/>
  <c r="M1173" i="1" s="1"/>
  <c r="N1173" i="1" l="1"/>
  <c r="H1174" i="1"/>
  <c r="E1174" i="1"/>
  <c r="M1174" i="1" s="1"/>
  <c r="C1174" i="1"/>
  <c r="F1174" i="1"/>
  <c r="B1174" i="1"/>
  <c r="D1174" i="1"/>
  <c r="L1174" i="1" s="1"/>
  <c r="N1174" i="1" s="1"/>
  <c r="H1175" i="1" l="1"/>
  <c r="F1175" i="1"/>
  <c r="B1175" i="1"/>
  <c r="E1175" i="1"/>
  <c r="M1175" i="1" s="1"/>
  <c r="C1175" i="1"/>
  <c r="D1175" i="1"/>
  <c r="L1175" i="1" s="1"/>
  <c r="N1175" i="1" l="1"/>
  <c r="C1176" i="1"/>
  <c r="E1176" i="1"/>
  <c r="M1176" i="1" s="1"/>
  <c r="D1176" i="1"/>
  <c r="L1176" i="1" s="1"/>
  <c r="F1176" i="1"/>
  <c r="B1176" i="1"/>
  <c r="H1176" i="1"/>
  <c r="N1176" i="1" l="1"/>
  <c r="B1177" i="1"/>
  <c r="H1177" i="1"/>
  <c r="F1177" i="1"/>
  <c r="D1177" i="1"/>
  <c r="L1177" i="1" s="1"/>
  <c r="N1177" i="1" s="1"/>
  <c r="E1177" i="1"/>
  <c r="M1177" i="1" s="1"/>
  <c r="C1177" i="1"/>
  <c r="B1178" i="1" l="1"/>
  <c r="D1178" i="1"/>
  <c r="L1178" i="1" s="1"/>
  <c r="F1178" i="1"/>
  <c r="E1178" i="1"/>
  <c r="M1178" i="1" s="1"/>
  <c r="C1178" i="1"/>
  <c r="H1178" i="1"/>
  <c r="N1178" i="1" l="1"/>
  <c r="F1179" i="1"/>
  <c r="E1179" i="1"/>
  <c r="M1179" i="1" s="1"/>
  <c r="B1179" i="1"/>
  <c r="D1179" i="1"/>
  <c r="L1179" i="1" s="1"/>
  <c r="N1179" i="1" s="1"/>
  <c r="H1179" i="1"/>
  <c r="C1179" i="1"/>
  <c r="E1180" i="1" l="1"/>
  <c r="M1180" i="1" s="1"/>
  <c r="D1180" i="1"/>
  <c r="L1180" i="1" s="1"/>
  <c r="B1180" i="1"/>
  <c r="C1180" i="1"/>
  <c r="F1180" i="1"/>
  <c r="H1180" i="1"/>
  <c r="N1180" i="1" l="1"/>
  <c r="C1181" i="1"/>
  <c r="H1181" i="1"/>
  <c r="F1181" i="1"/>
  <c r="B1181" i="1"/>
  <c r="D1181" i="1"/>
  <c r="L1181" i="1" s="1"/>
  <c r="N1181" i="1" s="1"/>
  <c r="E1181" i="1"/>
  <c r="M1181" i="1" s="1"/>
  <c r="H1182" i="1" l="1"/>
  <c r="C1182" i="1"/>
  <c r="E1182" i="1"/>
  <c r="M1182" i="1" s="1"/>
  <c r="D1182" i="1"/>
  <c r="L1182" i="1" s="1"/>
  <c r="F1182" i="1"/>
  <c r="B1182" i="1"/>
  <c r="N1182" i="1" l="1"/>
  <c r="D1183" i="1"/>
  <c r="L1183" i="1" s="1"/>
  <c r="E1183" i="1"/>
  <c r="M1183" i="1" s="1"/>
  <c r="H1183" i="1"/>
  <c r="C1183" i="1"/>
  <c r="F1183" i="1"/>
  <c r="B1183" i="1"/>
  <c r="N1183" i="1" l="1"/>
  <c r="B1184" i="1"/>
  <c r="D1184" i="1"/>
  <c r="L1184" i="1" s="1"/>
  <c r="E1184" i="1"/>
  <c r="M1184" i="1" s="1"/>
  <c r="H1184" i="1"/>
  <c r="F1184" i="1"/>
  <c r="C1184" i="1"/>
  <c r="N1184" i="1" l="1"/>
  <c r="E1185" i="1"/>
  <c r="M1185" i="1" s="1"/>
  <c r="F1185" i="1"/>
  <c r="B1185" i="1"/>
  <c r="H1185" i="1"/>
  <c r="C1185" i="1"/>
  <c r="D1185" i="1"/>
  <c r="L1185" i="1" s="1"/>
  <c r="N1185" i="1" s="1"/>
  <c r="F1186" i="1" l="1"/>
  <c r="B1186" i="1"/>
  <c r="C1186" i="1"/>
  <c r="E1186" i="1"/>
  <c r="M1186" i="1" s="1"/>
  <c r="H1186" i="1"/>
  <c r="D1186" i="1"/>
  <c r="L1186" i="1" s="1"/>
  <c r="N1186" i="1" l="1"/>
  <c r="D1187" i="1"/>
  <c r="L1187" i="1" s="1"/>
  <c r="F1187" i="1"/>
  <c r="B1187" i="1"/>
  <c r="H1187" i="1"/>
  <c r="C1187" i="1"/>
  <c r="E1187" i="1"/>
  <c r="M1187" i="1" s="1"/>
  <c r="N1187" i="1" l="1"/>
  <c r="B1188" i="1"/>
  <c r="E1188" i="1"/>
  <c r="M1188" i="1" s="1"/>
  <c r="D1188" i="1"/>
  <c r="L1188" i="1" s="1"/>
  <c r="N1188" i="1" s="1"/>
  <c r="F1188" i="1"/>
  <c r="H1188" i="1"/>
  <c r="C1188" i="1"/>
  <c r="H1189" i="1" l="1"/>
  <c r="C1189" i="1"/>
  <c r="E1189" i="1"/>
  <c r="M1189" i="1" s="1"/>
  <c r="B1189" i="1"/>
  <c r="D1189" i="1"/>
  <c r="L1189" i="1" s="1"/>
  <c r="N1189" i="1" s="1"/>
  <c r="F1189" i="1"/>
  <c r="C1190" i="1" l="1"/>
  <c r="E1190" i="1"/>
  <c r="M1190" i="1" s="1"/>
  <c r="D1190" i="1"/>
  <c r="L1190" i="1" s="1"/>
  <c r="B1190" i="1"/>
  <c r="H1190" i="1"/>
  <c r="F1190" i="1"/>
  <c r="N1190" i="1" l="1"/>
  <c r="C1191" i="1"/>
  <c r="F1191" i="1"/>
  <c r="H1191" i="1"/>
  <c r="E1191" i="1"/>
  <c r="M1191" i="1" s="1"/>
  <c r="D1191" i="1"/>
  <c r="L1191" i="1" s="1"/>
  <c r="B1191" i="1"/>
  <c r="N1191" i="1" l="1"/>
  <c r="D1192" i="1"/>
  <c r="L1192" i="1" s="1"/>
  <c r="H1192" i="1"/>
  <c r="B1192" i="1"/>
  <c r="E1192" i="1"/>
  <c r="M1192" i="1" s="1"/>
  <c r="F1192" i="1"/>
  <c r="C1192" i="1"/>
  <c r="N1192" i="1" l="1"/>
  <c r="C1193" i="1"/>
  <c r="E1193" i="1"/>
  <c r="M1193" i="1" s="1"/>
  <c r="D1193" i="1"/>
  <c r="L1193" i="1" s="1"/>
  <c r="N1193" i="1" s="1"/>
  <c r="H1193" i="1"/>
  <c r="F1193" i="1"/>
  <c r="B1193" i="1"/>
  <c r="D1194" i="1" l="1"/>
  <c r="L1194" i="1" s="1"/>
  <c r="B1194" i="1"/>
  <c r="F1194" i="1"/>
  <c r="C1194" i="1"/>
  <c r="E1194" i="1"/>
  <c r="M1194" i="1" s="1"/>
  <c r="H1194" i="1"/>
  <c r="N1194" i="1" l="1"/>
  <c r="F1195" i="1"/>
  <c r="H1195" i="1"/>
  <c r="D1195" i="1"/>
  <c r="L1195" i="1" s="1"/>
  <c r="C1195" i="1"/>
  <c r="B1195" i="1"/>
  <c r="E1195" i="1"/>
  <c r="M1195" i="1" s="1"/>
  <c r="N1195" i="1" l="1"/>
  <c r="C1196" i="1"/>
  <c r="F1196" i="1"/>
  <c r="H1196" i="1"/>
  <c r="B1196" i="1"/>
  <c r="E1196" i="1"/>
  <c r="M1196" i="1" s="1"/>
  <c r="D1196" i="1"/>
  <c r="L1196" i="1" s="1"/>
  <c r="N1196" i="1" s="1"/>
  <c r="D1197" i="1" l="1"/>
  <c r="L1197" i="1" s="1"/>
  <c r="B1197" i="1"/>
  <c r="C1197" i="1"/>
  <c r="H1197" i="1"/>
  <c r="F1197" i="1"/>
  <c r="E1197" i="1"/>
  <c r="M1197" i="1" s="1"/>
  <c r="N1197" i="1" l="1"/>
  <c r="C1198" i="1"/>
  <c r="E1198" i="1"/>
  <c r="M1198" i="1" s="1"/>
  <c r="H1198" i="1"/>
  <c r="D1198" i="1"/>
  <c r="L1198" i="1" s="1"/>
  <c r="B1198" i="1"/>
  <c r="F1198" i="1"/>
  <c r="N1198" i="1" l="1"/>
  <c r="H1199" i="1"/>
  <c r="C1199" i="1"/>
  <c r="E1199" i="1"/>
  <c r="M1199" i="1" s="1"/>
  <c r="D1199" i="1"/>
  <c r="L1199" i="1" s="1"/>
  <c r="F1199" i="1"/>
  <c r="B1199" i="1"/>
  <c r="N1199" i="1" l="1"/>
  <c r="H1200" i="1"/>
  <c r="D1200" i="1"/>
  <c r="L1200" i="1" s="1"/>
  <c r="F1200" i="1"/>
  <c r="B1200" i="1"/>
  <c r="E1200" i="1"/>
  <c r="M1200" i="1" s="1"/>
  <c r="C1200" i="1"/>
  <c r="N1200" i="1" l="1"/>
  <c r="F1201" i="1"/>
  <c r="H1201" i="1"/>
  <c r="D1201" i="1"/>
  <c r="L1201" i="1" s="1"/>
  <c r="B1201" i="1"/>
  <c r="C1201" i="1"/>
  <c r="E1201" i="1"/>
  <c r="M1201" i="1" s="1"/>
  <c r="N1201" i="1" l="1"/>
  <c r="F1202" i="1"/>
  <c r="C1202" i="1"/>
  <c r="E1202" i="1"/>
  <c r="M1202" i="1" s="1"/>
  <c r="B1202" i="1"/>
  <c r="D1202" i="1"/>
  <c r="L1202" i="1" s="1"/>
  <c r="N1202" i="1" s="1"/>
  <c r="H1202" i="1"/>
  <c r="B1203" i="1" l="1"/>
  <c r="D1203" i="1"/>
  <c r="L1203" i="1" s="1"/>
  <c r="H1203" i="1"/>
  <c r="C1203" i="1"/>
  <c r="E1203" i="1"/>
  <c r="M1203" i="1" s="1"/>
  <c r="F1203" i="1"/>
  <c r="N1203" i="1" l="1"/>
  <c r="E1204" i="1"/>
  <c r="M1204" i="1" s="1"/>
  <c r="H1204" i="1"/>
  <c r="D1204" i="1"/>
  <c r="L1204" i="1" s="1"/>
  <c r="N1204" i="1" s="1"/>
  <c r="B1204" i="1"/>
  <c r="C1204" i="1"/>
  <c r="F1204" i="1"/>
  <c r="E1205" i="1" l="1"/>
  <c r="M1205" i="1" s="1"/>
  <c r="F1205" i="1"/>
  <c r="D1205" i="1"/>
  <c r="L1205" i="1" s="1"/>
  <c r="N1205" i="1" s="1"/>
  <c r="B1205" i="1"/>
  <c r="C1205" i="1"/>
  <c r="H1205" i="1"/>
  <c r="F1206" i="1" l="1"/>
  <c r="D1206" i="1"/>
  <c r="L1206" i="1" s="1"/>
  <c r="H1206" i="1"/>
  <c r="B1206" i="1"/>
  <c r="C1206" i="1"/>
  <c r="E1206" i="1"/>
  <c r="M1206" i="1" s="1"/>
  <c r="N1206" i="1" l="1"/>
  <c r="C1207" i="1"/>
  <c r="H1207" i="1"/>
  <c r="F1207" i="1"/>
  <c r="D1207" i="1"/>
  <c r="L1207" i="1" s="1"/>
  <c r="E1207" i="1"/>
  <c r="M1207" i="1" s="1"/>
  <c r="B1207" i="1"/>
  <c r="N1207" i="1" l="1"/>
  <c r="H1208" i="1"/>
  <c r="F1208" i="1"/>
  <c r="D1208" i="1"/>
  <c r="L1208" i="1" s="1"/>
  <c r="B1208" i="1"/>
  <c r="E1208" i="1"/>
  <c r="M1208" i="1" s="1"/>
  <c r="C1208" i="1"/>
  <c r="N1208" i="1" l="1"/>
  <c r="E1209" i="1"/>
  <c r="M1209" i="1" s="1"/>
  <c r="F1209" i="1"/>
  <c r="B1209" i="1"/>
  <c r="H1209" i="1"/>
  <c r="D1209" i="1"/>
  <c r="L1209" i="1" s="1"/>
  <c r="N1209" i="1" s="1"/>
  <c r="C1209" i="1"/>
  <c r="E1210" i="1" l="1"/>
  <c r="M1210" i="1" s="1"/>
  <c r="D1210" i="1"/>
  <c r="L1210" i="1" s="1"/>
  <c r="N1210" i="1" s="1"/>
  <c r="H1210" i="1"/>
  <c r="C1210" i="1"/>
  <c r="B1210" i="1"/>
  <c r="F1210" i="1"/>
  <c r="C1211" i="1" l="1"/>
  <c r="B1211" i="1"/>
  <c r="F1211" i="1"/>
  <c r="H1211" i="1"/>
  <c r="D1211" i="1"/>
  <c r="L1211" i="1" s="1"/>
  <c r="N1211" i="1" s="1"/>
  <c r="E1211" i="1"/>
  <c r="M1211" i="1" s="1"/>
  <c r="D1212" i="1" l="1"/>
  <c r="L1212" i="1" s="1"/>
  <c r="C1212" i="1"/>
  <c r="B1212" i="1"/>
  <c r="H1212" i="1"/>
  <c r="E1212" i="1"/>
  <c r="M1212" i="1" s="1"/>
  <c r="F1212" i="1"/>
  <c r="N1212" i="1" l="1"/>
  <c r="E1213" i="1"/>
  <c r="M1213" i="1" s="1"/>
  <c r="B1213" i="1"/>
  <c r="C1213" i="1"/>
  <c r="D1213" i="1"/>
  <c r="L1213" i="1" s="1"/>
  <c r="N1213" i="1" s="1"/>
  <c r="H1213" i="1"/>
  <c r="F1213" i="1"/>
  <c r="H1214" i="1" l="1"/>
  <c r="B1214" i="1"/>
  <c r="F1214" i="1"/>
  <c r="E1214" i="1"/>
  <c r="M1214" i="1" s="1"/>
  <c r="C1214" i="1"/>
  <c r="D1214" i="1"/>
  <c r="L1214" i="1" s="1"/>
  <c r="N1214" i="1" l="1"/>
  <c r="B1215" i="1"/>
  <c r="E1215" i="1"/>
  <c r="M1215" i="1" s="1"/>
  <c r="H1215" i="1"/>
  <c r="C1215" i="1"/>
  <c r="D1215" i="1"/>
  <c r="L1215" i="1" s="1"/>
  <c r="N1215" i="1" s="1"/>
  <c r="F1215" i="1"/>
  <c r="D1216" i="1" l="1"/>
  <c r="L1216" i="1" s="1"/>
  <c r="F1216" i="1"/>
  <c r="B1216" i="1"/>
  <c r="E1216" i="1"/>
  <c r="M1216" i="1" s="1"/>
  <c r="C1216" i="1"/>
  <c r="H1216" i="1"/>
  <c r="N1216" i="1" l="1"/>
  <c r="F1217" i="1"/>
  <c r="E1217" i="1"/>
  <c r="M1217" i="1" s="1"/>
  <c r="C1217" i="1"/>
  <c r="H1217" i="1"/>
  <c r="D1217" i="1"/>
  <c r="L1217" i="1" s="1"/>
  <c r="N1217" i="1" s="1"/>
  <c r="B1217" i="1"/>
  <c r="E1218" i="1" l="1"/>
  <c r="M1218" i="1" s="1"/>
  <c r="F1218" i="1"/>
  <c r="B1218" i="1"/>
  <c r="D1218" i="1"/>
  <c r="L1218" i="1" s="1"/>
  <c r="N1218" i="1" s="1"/>
  <c r="C1218" i="1"/>
  <c r="H1218" i="1"/>
  <c r="H1219" i="1" l="1"/>
  <c r="D1219" i="1"/>
  <c r="L1219" i="1" s="1"/>
  <c r="N1219" i="1" s="1"/>
  <c r="E1219" i="1"/>
  <c r="M1219" i="1" s="1"/>
  <c r="B1219" i="1"/>
  <c r="C1219" i="1"/>
  <c r="F1219" i="1"/>
  <c r="E1220" i="1" l="1"/>
  <c r="M1220" i="1" s="1"/>
  <c r="H1220" i="1"/>
  <c r="C1220" i="1"/>
  <c r="F1220" i="1"/>
  <c r="B1220" i="1"/>
  <c r="D1220" i="1"/>
  <c r="L1220" i="1" s="1"/>
  <c r="N1220" i="1" l="1"/>
  <c r="E1221" i="1"/>
  <c r="M1221" i="1" s="1"/>
  <c r="H1221" i="1"/>
  <c r="F1221" i="1"/>
  <c r="D1221" i="1"/>
  <c r="L1221" i="1" s="1"/>
  <c r="B1221" i="1"/>
  <c r="C1221" i="1"/>
  <c r="N1221" i="1" l="1"/>
  <c r="C1222" i="1"/>
  <c r="D1222" i="1"/>
  <c r="L1222" i="1" s="1"/>
  <c r="B1222" i="1"/>
  <c r="E1222" i="1"/>
  <c r="M1222" i="1" s="1"/>
  <c r="H1222" i="1"/>
  <c r="F1222" i="1"/>
  <c r="N1222" i="1" l="1"/>
  <c r="B1223" i="1"/>
  <c r="F1223" i="1"/>
  <c r="H1223" i="1"/>
  <c r="E1223" i="1"/>
  <c r="M1223" i="1" s="1"/>
  <c r="C1223" i="1"/>
  <c r="D1223" i="1"/>
  <c r="L1223" i="1" s="1"/>
  <c r="N1223" i="1" l="1"/>
  <c r="F1224" i="1"/>
  <c r="D1224" i="1"/>
  <c r="L1224" i="1" s="1"/>
  <c r="E1224" i="1"/>
  <c r="M1224" i="1" s="1"/>
  <c r="B1224" i="1"/>
  <c r="C1224" i="1"/>
  <c r="H1224" i="1"/>
  <c r="N1224" i="1" l="1"/>
  <c r="F1225" i="1"/>
  <c r="B1225" i="1"/>
  <c r="E1225" i="1"/>
  <c r="M1225" i="1" s="1"/>
  <c r="C1225" i="1"/>
  <c r="H1225" i="1"/>
  <c r="D1225" i="1"/>
  <c r="L1225" i="1" s="1"/>
  <c r="N1225" i="1" l="1"/>
  <c r="B1226" i="1"/>
  <c r="C1226" i="1"/>
  <c r="H1226" i="1"/>
  <c r="D1226" i="1"/>
  <c r="L1226" i="1" s="1"/>
  <c r="N1226" i="1" s="1"/>
  <c r="E1226" i="1"/>
  <c r="M1226" i="1" s="1"/>
  <c r="F1226" i="1"/>
  <c r="E1227" i="1" l="1"/>
  <c r="M1227" i="1" s="1"/>
  <c r="C1227" i="1"/>
  <c r="H1227" i="1"/>
  <c r="B1227" i="1"/>
  <c r="D1227" i="1"/>
  <c r="L1227" i="1" s="1"/>
  <c r="F1227" i="1"/>
  <c r="N1227" i="1" l="1"/>
  <c r="F1228" i="1"/>
  <c r="D1228" i="1"/>
  <c r="L1228" i="1" s="1"/>
  <c r="H1228" i="1"/>
  <c r="B1228" i="1"/>
  <c r="C1228" i="1"/>
  <c r="E1228" i="1"/>
  <c r="M1228" i="1" s="1"/>
  <c r="N1228" i="1" l="1"/>
  <c r="B1229" i="1"/>
  <c r="E1229" i="1"/>
  <c r="M1229" i="1" s="1"/>
  <c r="D1229" i="1"/>
  <c r="L1229" i="1" s="1"/>
  <c r="N1229" i="1" s="1"/>
  <c r="C1229" i="1"/>
  <c r="F1229" i="1"/>
  <c r="H1229" i="1"/>
  <c r="D1230" i="1" l="1"/>
  <c r="L1230" i="1" s="1"/>
  <c r="B1230" i="1"/>
  <c r="C1230" i="1"/>
  <c r="E1230" i="1"/>
  <c r="M1230" i="1" s="1"/>
  <c r="H1230" i="1"/>
  <c r="F1230" i="1"/>
  <c r="N1230" i="1" l="1"/>
  <c r="F1231" i="1"/>
  <c r="D1231" i="1"/>
  <c r="L1231" i="1" s="1"/>
  <c r="C1231" i="1"/>
  <c r="E1231" i="1"/>
  <c r="M1231" i="1" s="1"/>
  <c r="B1231" i="1"/>
  <c r="H1231" i="1"/>
  <c r="N1231" i="1" l="1"/>
  <c r="D1232" i="1"/>
  <c r="L1232" i="1" s="1"/>
  <c r="H1232" i="1"/>
  <c r="C1232" i="1"/>
  <c r="B1232" i="1"/>
  <c r="E1232" i="1"/>
  <c r="M1232" i="1" s="1"/>
  <c r="F1232" i="1"/>
  <c r="N1232" i="1" l="1"/>
  <c r="D1233" i="1"/>
  <c r="L1233" i="1" s="1"/>
  <c r="B1233" i="1"/>
  <c r="E1233" i="1"/>
  <c r="M1233" i="1" s="1"/>
  <c r="C1233" i="1"/>
  <c r="H1233" i="1"/>
  <c r="F1233" i="1"/>
  <c r="N1233" i="1" l="1"/>
  <c r="B1234" i="1"/>
  <c r="F1234" i="1"/>
  <c r="C1234" i="1"/>
  <c r="H1234" i="1"/>
  <c r="E1234" i="1"/>
  <c r="M1234" i="1" s="1"/>
  <c r="D1234" i="1"/>
  <c r="L1234" i="1" s="1"/>
  <c r="N1234" i="1" s="1"/>
  <c r="D1235" i="1" l="1"/>
  <c r="L1235" i="1" s="1"/>
  <c r="F1235" i="1"/>
  <c r="C1235" i="1"/>
  <c r="H1235" i="1"/>
  <c r="E1235" i="1"/>
  <c r="M1235" i="1" s="1"/>
  <c r="B1235" i="1"/>
  <c r="N1235" i="1" l="1"/>
  <c r="D1236" i="1"/>
  <c r="L1236" i="1" s="1"/>
  <c r="H1236" i="1"/>
  <c r="B1236" i="1"/>
  <c r="C1236" i="1"/>
  <c r="E1236" i="1"/>
  <c r="M1236" i="1" s="1"/>
  <c r="F1236" i="1"/>
  <c r="N1236" i="1" l="1"/>
  <c r="H1237" i="1"/>
  <c r="F1237" i="1"/>
  <c r="C1237" i="1"/>
  <c r="B1237" i="1"/>
  <c r="E1237" i="1"/>
  <c r="M1237" i="1" s="1"/>
  <c r="D1237" i="1"/>
  <c r="L1237" i="1" s="1"/>
  <c r="N1237" i="1" s="1"/>
  <c r="F1238" i="1" l="1"/>
  <c r="B1238" i="1"/>
  <c r="D1238" i="1"/>
  <c r="L1238" i="1" s="1"/>
  <c r="E1238" i="1"/>
  <c r="M1238" i="1" s="1"/>
  <c r="C1238" i="1"/>
  <c r="H1238" i="1"/>
  <c r="N1238" i="1" l="1"/>
  <c r="H1239" i="1"/>
  <c r="E1239" i="1"/>
  <c r="M1239" i="1" s="1"/>
  <c r="B1239" i="1"/>
  <c r="F1239" i="1"/>
  <c r="D1239" i="1"/>
  <c r="L1239" i="1" s="1"/>
  <c r="N1239" i="1" s="1"/>
  <c r="C1239" i="1"/>
  <c r="B1240" i="1" l="1"/>
  <c r="E1240" i="1"/>
  <c r="M1240" i="1" s="1"/>
  <c r="D1240" i="1"/>
  <c r="L1240" i="1" s="1"/>
  <c r="F1240" i="1"/>
  <c r="H1240" i="1"/>
  <c r="C1240" i="1"/>
  <c r="N1240" i="1" l="1"/>
  <c r="D1241" i="1"/>
  <c r="L1241" i="1" s="1"/>
  <c r="H1241" i="1"/>
  <c r="E1241" i="1"/>
  <c r="M1241" i="1" s="1"/>
  <c r="C1241" i="1"/>
  <c r="F1241" i="1"/>
  <c r="B1241" i="1"/>
  <c r="N1241" i="1" l="1"/>
  <c r="C1242" i="1"/>
  <c r="B1242" i="1"/>
  <c r="E1242" i="1"/>
  <c r="M1242" i="1" s="1"/>
  <c r="D1242" i="1"/>
  <c r="L1242" i="1" s="1"/>
  <c r="N1242" i="1" s="1"/>
  <c r="F1242" i="1"/>
  <c r="H1242" i="1"/>
  <c r="B1243" i="1" l="1"/>
  <c r="F1243" i="1"/>
  <c r="E1243" i="1"/>
  <c r="M1243" i="1" s="1"/>
  <c r="C1243" i="1"/>
  <c r="D1243" i="1"/>
  <c r="L1243" i="1" s="1"/>
  <c r="N1243" i="1" s="1"/>
  <c r="H1243" i="1"/>
  <c r="D1244" i="1" l="1"/>
  <c r="L1244" i="1" s="1"/>
  <c r="F1244" i="1"/>
  <c r="B1244" i="1"/>
  <c r="H1244" i="1"/>
  <c r="C1244" i="1"/>
  <c r="E1244" i="1"/>
  <c r="M1244" i="1" s="1"/>
  <c r="N1244" i="1" l="1"/>
  <c r="H1245" i="1"/>
  <c r="C1245" i="1"/>
  <c r="F1245" i="1"/>
  <c r="E1245" i="1"/>
  <c r="M1245" i="1" s="1"/>
  <c r="B1245" i="1"/>
  <c r="D1245" i="1"/>
  <c r="L1245" i="1" s="1"/>
  <c r="N1245" i="1" s="1"/>
  <c r="H1246" i="1" l="1"/>
  <c r="C1246" i="1"/>
  <c r="F1246" i="1"/>
  <c r="E1246" i="1"/>
  <c r="M1246" i="1" s="1"/>
  <c r="B1246" i="1"/>
  <c r="D1246" i="1"/>
  <c r="L1246" i="1" s="1"/>
  <c r="N1246" i="1" s="1"/>
  <c r="D1247" i="1" l="1"/>
  <c r="L1247" i="1" s="1"/>
  <c r="E1247" i="1"/>
  <c r="M1247" i="1" s="1"/>
  <c r="C1247" i="1"/>
  <c r="H1247" i="1"/>
  <c r="B1247" i="1"/>
  <c r="F1247" i="1"/>
  <c r="N1247" i="1" l="1"/>
  <c r="E1248" i="1"/>
  <c r="M1248" i="1" s="1"/>
  <c r="D1248" i="1"/>
  <c r="L1248" i="1" s="1"/>
  <c r="N1248" i="1" s="1"/>
  <c r="B1248" i="1"/>
  <c r="C1248" i="1"/>
  <c r="H1248" i="1"/>
  <c r="F1248" i="1"/>
  <c r="D1249" i="1" l="1"/>
  <c r="L1249" i="1" s="1"/>
  <c r="H1249" i="1"/>
  <c r="B1249" i="1"/>
  <c r="C1249" i="1"/>
  <c r="E1249" i="1"/>
  <c r="M1249" i="1" s="1"/>
  <c r="F1249" i="1"/>
  <c r="N1249" i="1" l="1"/>
  <c r="C1250" i="1"/>
  <c r="E1250" i="1"/>
  <c r="M1250" i="1" s="1"/>
  <c r="B1250" i="1"/>
  <c r="F1250" i="1"/>
  <c r="H1250" i="1"/>
  <c r="D1250" i="1"/>
  <c r="L1250" i="1" s="1"/>
  <c r="N1250" i="1" s="1"/>
  <c r="H1251" i="1" l="1"/>
  <c r="D1251" i="1"/>
  <c r="L1251" i="1" s="1"/>
  <c r="B1251" i="1"/>
  <c r="F1251" i="1"/>
  <c r="C1251" i="1"/>
  <c r="E1251" i="1"/>
  <c r="M1251" i="1" s="1"/>
  <c r="N1251" i="1" l="1"/>
  <c r="E1252" i="1"/>
  <c r="M1252" i="1" s="1"/>
  <c r="F1252" i="1"/>
  <c r="D1252" i="1"/>
  <c r="L1252" i="1" s="1"/>
  <c r="N1252" i="1" s="1"/>
  <c r="B1252" i="1"/>
  <c r="C1252" i="1"/>
  <c r="H1252" i="1"/>
  <c r="H1253" i="1" l="1"/>
  <c r="C1253" i="1"/>
  <c r="B1253" i="1"/>
  <c r="E1253" i="1"/>
  <c r="M1253" i="1" s="1"/>
  <c r="F1253" i="1"/>
  <c r="D1253" i="1"/>
  <c r="L1253" i="1" s="1"/>
  <c r="N1253" i="1" s="1"/>
  <c r="B1254" i="1" l="1"/>
  <c r="D1254" i="1"/>
  <c r="L1254" i="1" s="1"/>
  <c r="E1254" i="1"/>
  <c r="M1254" i="1" s="1"/>
  <c r="H1254" i="1"/>
  <c r="C1254" i="1"/>
  <c r="F1254" i="1"/>
  <c r="N1254" i="1" l="1"/>
  <c r="E1255" i="1"/>
  <c r="M1255" i="1" s="1"/>
  <c r="H1255" i="1"/>
  <c r="B1255" i="1"/>
  <c r="F1255" i="1"/>
  <c r="D1255" i="1"/>
  <c r="L1255" i="1" s="1"/>
  <c r="N1255" i="1" s="1"/>
  <c r="C1255" i="1"/>
  <c r="B1256" i="1" l="1"/>
  <c r="E1256" i="1"/>
  <c r="M1256" i="1" s="1"/>
  <c r="F1256" i="1"/>
  <c r="H1256" i="1"/>
  <c r="D1256" i="1"/>
  <c r="L1256" i="1" s="1"/>
  <c r="C1256" i="1"/>
  <c r="N1256" i="1" l="1"/>
  <c r="E1257" i="1"/>
  <c r="M1257" i="1" s="1"/>
  <c r="H1257" i="1"/>
  <c r="F1257" i="1"/>
  <c r="B1257" i="1"/>
  <c r="D1257" i="1"/>
  <c r="L1257" i="1" s="1"/>
  <c r="N1257" i="1" s="1"/>
  <c r="C1257" i="1"/>
  <c r="F1258" i="1" l="1"/>
  <c r="C1258" i="1"/>
  <c r="H1258" i="1"/>
  <c r="D1258" i="1"/>
  <c r="L1258" i="1" s="1"/>
  <c r="N1258" i="1" s="1"/>
  <c r="B1258" i="1"/>
  <c r="E1258" i="1"/>
  <c r="M1258" i="1" s="1"/>
  <c r="E1259" i="1" l="1"/>
  <c r="M1259" i="1" s="1"/>
  <c r="B1259" i="1"/>
  <c r="H1259" i="1"/>
  <c r="C1259" i="1"/>
  <c r="F1259" i="1"/>
  <c r="D1259" i="1"/>
  <c r="L1259" i="1" s="1"/>
  <c r="N1259" i="1" s="1"/>
  <c r="D1260" i="1" l="1"/>
  <c r="L1260" i="1" s="1"/>
  <c r="B1260" i="1"/>
  <c r="F1260" i="1"/>
  <c r="C1260" i="1"/>
  <c r="E1260" i="1"/>
  <c r="M1260" i="1" s="1"/>
  <c r="H1260" i="1"/>
  <c r="N1260" i="1" l="1"/>
  <c r="D1261" i="1"/>
  <c r="L1261" i="1" s="1"/>
  <c r="E1261" i="1"/>
  <c r="M1261" i="1" s="1"/>
  <c r="H1261" i="1"/>
  <c r="F1261" i="1"/>
  <c r="B1261" i="1"/>
  <c r="C1261" i="1"/>
  <c r="N1261" i="1" l="1"/>
  <c r="E1262" i="1"/>
  <c r="M1262" i="1" s="1"/>
  <c r="B1262" i="1"/>
  <c r="H1262" i="1"/>
  <c r="F1262" i="1"/>
  <c r="C1262" i="1"/>
  <c r="D1262" i="1"/>
  <c r="L1262" i="1" s="1"/>
  <c r="N1262" i="1" s="1"/>
  <c r="F1263" i="1" l="1"/>
  <c r="B1263" i="1"/>
  <c r="E1263" i="1"/>
  <c r="M1263" i="1" s="1"/>
  <c r="C1263" i="1"/>
  <c r="D1263" i="1"/>
  <c r="L1263" i="1" s="1"/>
  <c r="N1263" i="1" s="1"/>
  <c r="H1263" i="1"/>
  <c r="F1264" i="1" l="1"/>
  <c r="H1264" i="1"/>
  <c r="D1264" i="1"/>
  <c r="L1264" i="1" s="1"/>
  <c r="B1264" i="1"/>
  <c r="C1264" i="1"/>
  <c r="E1264" i="1"/>
  <c r="M1264" i="1" s="1"/>
  <c r="N1264" i="1" l="1"/>
  <c r="F1265" i="1"/>
  <c r="H1265" i="1"/>
  <c r="C1265" i="1"/>
  <c r="E1265" i="1"/>
  <c r="M1265" i="1" s="1"/>
  <c r="D1265" i="1"/>
  <c r="L1265" i="1" s="1"/>
  <c r="N1265" i="1" s="1"/>
  <c r="B1265" i="1"/>
  <c r="C1266" i="1" l="1"/>
  <c r="H1266" i="1"/>
  <c r="D1266" i="1"/>
  <c r="L1266" i="1" s="1"/>
  <c r="B1266" i="1"/>
  <c r="F1266" i="1"/>
  <c r="E1266" i="1"/>
  <c r="M1266" i="1" s="1"/>
  <c r="N1266" i="1" l="1"/>
  <c r="D1267" i="1"/>
  <c r="L1267" i="1" s="1"/>
  <c r="E1267" i="1"/>
  <c r="M1267" i="1" s="1"/>
  <c r="C1267" i="1"/>
  <c r="H1267" i="1"/>
  <c r="F1267" i="1"/>
  <c r="B1267" i="1"/>
  <c r="N1267" i="1" l="1"/>
  <c r="H1268" i="1"/>
  <c r="B1268" i="1"/>
  <c r="D1268" i="1"/>
  <c r="L1268" i="1" s="1"/>
  <c r="C1268" i="1"/>
  <c r="E1268" i="1"/>
  <c r="M1268" i="1" s="1"/>
  <c r="F1268" i="1"/>
  <c r="N1268" i="1" l="1"/>
  <c r="D1269" i="1"/>
  <c r="L1269" i="1" s="1"/>
  <c r="B1269" i="1"/>
  <c r="C1269" i="1"/>
  <c r="H1269" i="1"/>
  <c r="F1269" i="1"/>
  <c r="E1269" i="1"/>
  <c r="M1269" i="1" s="1"/>
  <c r="N1269" i="1" l="1"/>
  <c r="H1270" i="1"/>
  <c r="F1270" i="1"/>
  <c r="C1270" i="1"/>
  <c r="E1270" i="1"/>
  <c r="M1270" i="1" s="1"/>
  <c r="B1270" i="1"/>
  <c r="D1270" i="1"/>
  <c r="L1270" i="1" s="1"/>
  <c r="N1270" i="1" s="1"/>
  <c r="C1271" i="1" l="1"/>
  <c r="E1271" i="1"/>
  <c r="M1271" i="1" s="1"/>
  <c r="F1271" i="1"/>
  <c r="D1271" i="1"/>
  <c r="L1271" i="1" s="1"/>
  <c r="H1271" i="1"/>
  <c r="B1271" i="1"/>
  <c r="N1271" i="1" l="1"/>
  <c r="C1272" i="1"/>
  <c r="H1272" i="1"/>
  <c r="D1272" i="1"/>
  <c r="L1272" i="1" s="1"/>
  <c r="F1272" i="1"/>
  <c r="B1272" i="1"/>
  <c r="E1272" i="1"/>
  <c r="M1272" i="1" s="1"/>
  <c r="N1272" i="1" l="1"/>
  <c r="D1273" i="1"/>
  <c r="L1273" i="1" s="1"/>
  <c r="F1273" i="1"/>
  <c r="H1273" i="1"/>
  <c r="E1273" i="1"/>
  <c r="M1273" i="1" s="1"/>
  <c r="C1273" i="1"/>
  <c r="B1273" i="1"/>
  <c r="N1273" i="1" l="1"/>
  <c r="H1274" i="1"/>
  <c r="D1274" i="1"/>
  <c r="L1274" i="1" s="1"/>
  <c r="F1274" i="1"/>
  <c r="B1274" i="1"/>
  <c r="E1274" i="1"/>
  <c r="M1274" i="1" s="1"/>
  <c r="C1274" i="1"/>
  <c r="N1274" i="1" l="1"/>
  <c r="C1275" i="1"/>
  <c r="F1275" i="1"/>
  <c r="H1275" i="1"/>
  <c r="D1275" i="1"/>
  <c r="L1275" i="1" s="1"/>
  <c r="E1275" i="1"/>
  <c r="M1275" i="1" s="1"/>
  <c r="B1275" i="1"/>
  <c r="N1275" i="1" l="1"/>
  <c r="B1276" i="1"/>
  <c r="F1276" i="1"/>
  <c r="E1276" i="1"/>
  <c r="M1276" i="1" s="1"/>
  <c r="C1276" i="1"/>
  <c r="D1276" i="1"/>
  <c r="L1276" i="1" s="1"/>
  <c r="H1276" i="1"/>
  <c r="N1276" i="1" l="1"/>
  <c r="E1277" i="1"/>
  <c r="M1277" i="1" s="1"/>
  <c r="C1277" i="1"/>
  <c r="B1277" i="1"/>
  <c r="F1277" i="1"/>
  <c r="D1277" i="1"/>
  <c r="L1277" i="1" s="1"/>
  <c r="N1277" i="1" s="1"/>
  <c r="H1277" i="1"/>
  <c r="H1278" i="1" l="1"/>
  <c r="B1278" i="1"/>
  <c r="F1278" i="1"/>
  <c r="C1278" i="1"/>
  <c r="D1278" i="1"/>
  <c r="L1278" i="1" s="1"/>
  <c r="E1278" i="1"/>
  <c r="M1278" i="1" s="1"/>
  <c r="N1278" i="1" l="1"/>
  <c r="B1279" i="1"/>
  <c r="D1279" i="1"/>
  <c r="L1279" i="1" s="1"/>
  <c r="C1279" i="1"/>
  <c r="F1279" i="1"/>
  <c r="E1279" i="1"/>
  <c r="M1279" i="1" s="1"/>
  <c r="H1279" i="1"/>
  <c r="N1279" i="1" l="1"/>
  <c r="E1280" i="1"/>
  <c r="M1280" i="1" s="1"/>
  <c r="C1280" i="1"/>
  <c r="F1280" i="1"/>
  <c r="D1280" i="1"/>
  <c r="L1280" i="1" s="1"/>
  <c r="H1280" i="1"/>
  <c r="B1280" i="1"/>
  <c r="N1280" i="1" l="1"/>
  <c r="E1281" i="1"/>
  <c r="M1281" i="1" s="1"/>
  <c r="C1281" i="1"/>
  <c r="H1281" i="1"/>
  <c r="F1281" i="1"/>
  <c r="D1281" i="1"/>
  <c r="L1281" i="1" s="1"/>
  <c r="N1281" i="1" s="1"/>
  <c r="B1281" i="1"/>
  <c r="E1282" i="1" l="1"/>
  <c r="M1282" i="1" s="1"/>
  <c r="H1282" i="1"/>
  <c r="D1282" i="1"/>
  <c r="L1282" i="1" s="1"/>
  <c r="N1282" i="1" s="1"/>
  <c r="C1282" i="1"/>
  <c r="F1282" i="1"/>
  <c r="B1282" i="1"/>
  <c r="F1283" i="1" l="1"/>
  <c r="B1283" i="1"/>
  <c r="D1283" i="1"/>
  <c r="L1283" i="1" s="1"/>
  <c r="H1283" i="1"/>
  <c r="E1283" i="1"/>
  <c r="M1283" i="1" s="1"/>
  <c r="C1283" i="1"/>
  <c r="N1283" i="1" l="1"/>
  <c r="H1284" i="1"/>
  <c r="B1284" i="1"/>
  <c r="F1284" i="1"/>
  <c r="C1284" i="1"/>
  <c r="D1284" i="1"/>
  <c r="L1284" i="1" s="1"/>
  <c r="N1284" i="1" s="1"/>
  <c r="E1284" i="1"/>
  <c r="M1284" i="1" s="1"/>
  <c r="B1285" i="1" l="1"/>
  <c r="D1285" i="1"/>
  <c r="L1285" i="1" s="1"/>
  <c r="F1285" i="1"/>
  <c r="H1285" i="1"/>
  <c r="C1285" i="1"/>
  <c r="E1285" i="1"/>
  <c r="M1285" i="1" s="1"/>
  <c r="N1285" i="1" l="1"/>
  <c r="D1286" i="1"/>
  <c r="L1286" i="1" s="1"/>
  <c r="C1286" i="1"/>
  <c r="H1286" i="1"/>
  <c r="B1286" i="1"/>
  <c r="F1286" i="1"/>
  <c r="E1286" i="1"/>
  <c r="M1286" i="1" s="1"/>
  <c r="N1286" i="1" l="1"/>
  <c r="D1287" i="1"/>
  <c r="L1287" i="1" s="1"/>
  <c r="B1287" i="1"/>
  <c r="F1287" i="1"/>
  <c r="H1287" i="1"/>
  <c r="C1287" i="1"/>
  <c r="E1287" i="1"/>
  <c r="M1287" i="1" s="1"/>
  <c r="N1287" i="1" l="1"/>
  <c r="C1288" i="1"/>
  <c r="B1288" i="1"/>
  <c r="H1288" i="1"/>
  <c r="F1288" i="1"/>
  <c r="E1288" i="1"/>
  <c r="M1288" i="1" s="1"/>
  <c r="D1288" i="1"/>
  <c r="L1288" i="1" s="1"/>
  <c r="N1288" i="1" l="1"/>
  <c r="B1289" i="1"/>
  <c r="H1289" i="1"/>
  <c r="F1289" i="1"/>
  <c r="D1289" i="1"/>
  <c r="L1289" i="1" s="1"/>
  <c r="N1289" i="1" s="1"/>
  <c r="E1289" i="1"/>
  <c r="M1289" i="1" s="1"/>
  <c r="C1289" i="1"/>
  <c r="B1290" i="1" l="1"/>
  <c r="D1290" i="1"/>
  <c r="L1290" i="1" s="1"/>
  <c r="H1290" i="1"/>
  <c r="C1290" i="1"/>
  <c r="F1290" i="1"/>
  <c r="E1290" i="1"/>
  <c r="M1290" i="1" s="1"/>
  <c r="N1290" i="1" l="1"/>
  <c r="D1291" i="1"/>
  <c r="L1291" i="1" s="1"/>
  <c r="B1291" i="1"/>
  <c r="H1291" i="1"/>
  <c r="F1291" i="1"/>
  <c r="E1291" i="1"/>
  <c r="M1291" i="1" s="1"/>
  <c r="C1291" i="1"/>
  <c r="N1291" i="1" l="1"/>
  <c r="E1292" i="1"/>
  <c r="M1292" i="1" s="1"/>
  <c r="C1292" i="1"/>
  <c r="D1292" i="1"/>
  <c r="L1292" i="1" s="1"/>
  <c r="F1292" i="1"/>
  <c r="H1292" i="1"/>
  <c r="B1292" i="1"/>
  <c r="N1292" i="1" l="1"/>
  <c r="E1293" i="1"/>
  <c r="M1293" i="1" s="1"/>
  <c r="B1293" i="1"/>
  <c r="H1293" i="1"/>
  <c r="C1293" i="1"/>
  <c r="F1293" i="1"/>
  <c r="D1293" i="1"/>
  <c r="L1293" i="1" s="1"/>
  <c r="N1293" i="1" s="1"/>
  <c r="F1294" i="1" l="1"/>
  <c r="D1294" i="1"/>
  <c r="L1294" i="1" s="1"/>
  <c r="E1294" i="1"/>
  <c r="M1294" i="1" s="1"/>
  <c r="C1294" i="1"/>
  <c r="H1294" i="1"/>
  <c r="B1294" i="1"/>
  <c r="N1294" i="1" l="1"/>
  <c r="H1295" i="1"/>
  <c r="E1295" i="1"/>
  <c r="M1295" i="1" s="1"/>
  <c r="F1295" i="1"/>
  <c r="C1295" i="1"/>
  <c r="B1295" i="1"/>
  <c r="D1295" i="1"/>
  <c r="L1295" i="1" s="1"/>
  <c r="N1295" i="1" s="1"/>
  <c r="E1296" i="1" l="1"/>
  <c r="M1296" i="1" s="1"/>
  <c r="C1296" i="1"/>
  <c r="B1296" i="1"/>
  <c r="H1296" i="1"/>
  <c r="D1296" i="1"/>
  <c r="L1296" i="1" s="1"/>
  <c r="N1296" i="1" s="1"/>
  <c r="F1296" i="1"/>
  <c r="D1297" i="1" l="1"/>
  <c r="L1297" i="1" s="1"/>
  <c r="H1297" i="1"/>
  <c r="C1297" i="1"/>
  <c r="E1297" i="1"/>
  <c r="M1297" i="1" s="1"/>
  <c r="F1297" i="1"/>
  <c r="B1297" i="1"/>
  <c r="N1297" i="1" l="1"/>
  <c r="B1298" i="1"/>
  <c r="C1298" i="1"/>
  <c r="D1298" i="1"/>
  <c r="L1298" i="1" s="1"/>
  <c r="N1298" i="1" s="1"/>
  <c r="E1298" i="1"/>
  <c r="M1298" i="1" s="1"/>
  <c r="F1298" i="1"/>
  <c r="H1298" i="1"/>
  <c r="E1299" i="1" l="1"/>
  <c r="M1299" i="1" s="1"/>
  <c r="C1299" i="1"/>
  <c r="D1299" i="1"/>
  <c r="L1299" i="1" s="1"/>
  <c r="N1299" i="1" s="1"/>
  <c r="H1299" i="1"/>
  <c r="B1299" i="1"/>
  <c r="F1299" i="1"/>
  <c r="D1300" i="1" l="1"/>
  <c r="L1300" i="1" s="1"/>
  <c r="N1300" i="1" s="1"/>
  <c r="E1300" i="1"/>
  <c r="M1300" i="1" s="1"/>
  <c r="H1300" i="1"/>
  <c r="C1300" i="1"/>
  <c r="B1300" i="1"/>
  <c r="F1300" i="1"/>
  <c r="B1301" i="1" l="1"/>
  <c r="H1301" i="1"/>
  <c r="F1301" i="1"/>
  <c r="E1301" i="1"/>
  <c r="M1301" i="1" s="1"/>
  <c r="D1301" i="1"/>
  <c r="L1301" i="1" s="1"/>
  <c r="C1301" i="1"/>
  <c r="N1301" i="1" l="1"/>
  <c r="F1302" i="1"/>
  <c r="C1302" i="1"/>
  <c r="H1302" i="1"/>
  <c r="E1302" i="1"/>
  <c r="M1302" i="1" s="1"/>
  <c r="B1302" i="1"/>
  <c r="D1302" i="1"/>
  <c r="L1302" i="1" s="1"/>
  <c r="N1302" i="1" s="1"/>
  <c r="H1303" i="1" l="1"/>
  <c r="C1303" i="1"/>
  <c r="F1303" i="1"/>
  <c r="D1303" i="1"/>
  <c r="L1303" i="1" s="1"/>
  <c r="N1303" i="1" s="1"/>
  <c r="E1303" i="1"/>
  <c r="M1303" i="1" s="1"/>
  <c r="B1303" i="1"/>
  <c r="H1304" i="1" l="1"/>
  <c r="B1304" i="1"/>
  <c r="F1304" i="1"/>
  <c r="C1304" i="1"/>
  <c r="D1304" i="1"/>
  <c r="L1304" i="1" s="1"/>
  <c r="N1304" i="1" s="1"/>
  <c r="E1304" i="1"/>
  <c r="M1304" i="1" s="1"/>
  <c r="B1305" i="1" l="1"/>
  <c r="H1305" i="1"/>
  <c r="C1305" i="1"/>
  <c r="E1305" i="1"/>
  <c r="M1305" i="1" s="1"/>
  <c r="F1305" i="1"/>
  <c r="D1305" i="1"/>
  <c r="L1305" i="1" s="1"/>
  <c r="N1305" i="1" s="1"/>
  <c r="B1306" i="1" l="1"/>
  <c r="E1306" i="1"/>
  <c r="M1306" i="1" s="1"/>
  <c r="D1306" i="1"/>
  <c r="L1306" i="1" s="1"/>
  <c r="N1306" i="1" s="1"/>
  <c r="F1306" i="1"/>
  <c r="C1306" i="1"/>
  <c r="H1306" i="1"/>
  <c r="D1307" i="1" l="1"/>
  <c r="L1307" i="1" s="1"/>
  <c r="C1307" i="1"/>
  <c r="E1307" i="1"/>
  <c r="M1307" i="1" s="1"/>
  <c r="B1307" i="1"/>
  <c r="H1307" i="1"/>
  <c r="F1307" i="1"/>
  <c r="N1307" i="1" l="1"/>
  <c r="E1308" i="1"/>
  <c r="M1308" i="1" s="1"/>
  <c r="D1308" i="1"/>
  <c r="L1308" i="1" s="1"/>
  <c r="N1308" i="1" s="1"/>
  <c r="F1308" i="1"/>
  <c r="H1308" i="1"/>
  <c r="B1308" i="1"/>
  <c r="C1308" i="1"/>
  <c r="D1309" i="1" l="1"/>
  <c r="L1309" i="1" s="1"/>
  <c r="C1309" i="1"/>
  <c r="H1309" i="1"/>
  <c r="B1309" i="1"/>
  <c r="E1309" i="1"/>
  <c r="M1309" i="1" s="1"/>
  <c r="F1309" i="1"/>
  <c r="N1309" i="1" l="1"/>
  <c r="F1310" i="1"/>
  <c r="C1310" i="1"/>
  <c r="D1310" i="1"/>
  <c r="L1310" i="1" s="1"/>
  <c r="E1310" i="1"/>
  <c r="M1310" i="1" s="1"/>
  <c r="H1310" i="1"/>
  <c r="B1310" i="1"/>
  <c r="N1310" i="1" l="1"/>
  <c r="B1311" i="1"/>
  <c r="C1311" i="1"/>
  <c r="F1311" i="1"/>
  <c r="E1311" i="1"/>
  <c r="M1311" i="1" s="1"/>
  <c r="D1311" i="1"/>
  <c r="L1311" i="1" s="1"/>
  <c r="H1311" i="1"/>
  <c r="N1311" i="1" l="1"/>
  <c r="B1312" i="1"/>
  <c r="E1312" i="1"/>
  <c r="M1312" i="1" s="1"/>
  <c r="D1312" i="1"/>
  <c r="L1312" i="1" s="1"/>
  <c r="N1312" i="1" s="1"/>
  <c r="C1312" i="1"/>
  <c r="F1312" i="1"/>
  <c r="H1312" i="1"/>
  <c r="D1313" i="1" l="1"/>
  <c r="L1313" i="1" s="1"/>
  <c r="C1313" i="1"/>
  <c r="F1313" i="1"/>
  <c r="E1313" i="1"/>
  <c r="M1313" i="1" s="1"/>
  <c r="H1313" i="1"/>
  <c r="B1313" i="1"/>
  <c r="N1313" i="1" l="1"/>
  <c r="B1314" i="1"/>
  <c r="E1314" i="1"/>
  <c r="M1314" i="1" s="1"/>
  <c r="D1314" i="1"/>
  <c r="L1314" i="1" s="1"/>
  <c r="N1314" i="1" s="1"/>
  <c r="F1314" i="1"/>
  <c r="H1314" i="1"/>
  <c r="C1314" i="1"/>
  <c r="B1315" i="1" l="1"/>
  <c r="E1315" i="1"/>
  <c r="M1315" i="1" s="1"/>
  <c r="C1315" i="1"/>
  <c r="H1315" i="1"/>
  <c r="F1315" i="1"/>
  <c r="D1315" i="1"/>
  <c r="L1315" i="1" s="1"/>
  <c r="N1315" i="1" s="1"/>
  <c r="D1316" i="1" l="1"/>
  <c r="L1316" i="1" s="1"/>
  <c r="C1316" i="1"/>
  <c r="B1316" i="1"/>
  <c r="F1316" i="1"/>
  <c r="E1316" i="1"/>
  <c r="M1316" i="1" s="1"/>
  <c r="H1316" i="1"/>
  <c r="N1316" i="1" l="1"/>
  <c r="H1317" i="1"/>
  <c r="B1317" i="1"/>
  <c r="E1317" i="1"/>
  <c r="M1317" i="1" s="1"/>
  <c r="D1317" i="1"/>
  <c r="L1317" i="1" s="1"/>
  <c r="F1317" i="1"/>
  <c r="C1317" i="1"/>
  <c r="N1317" i="1" l="1"/>
  <c r="E1318" i="1"/>
  <c r="M1318" i="1" s="1"/>
  <c r="D1318" i="1"/>
  <c r="L1318" i="1" s="1"/>
  <c r="N1318" i="1" s="1"/>
  <c r="F1318" i="1"/>
  <c r="C1318" i="1"/>
  <c r="B1318" i="1"/>
  <c r="H1318" i="1"/>
  <c r="F1319" i="1" l="1"/>
  <c r="D1319" i="1"/>
  <c r="L1319" i="1" s="1"/>
  <c r="E1319" i="1"/>
  <c r="M1319" i="1" s="1"/>
  <c r="H1319" i="1"/>
  <c r="C1319" i="1"/>
  <c r="B1319" i="1"/>
  <c r="N1319" i="1" l="1"/>
  <c r="C1320" i="1"/>
  <c r="H1320" i="1"/>
  <c r="F1320" i="1"/>
  <c r="D1320" i="1"/>
  <c r="L1320" i="1" s="1"/>
  <c r="B1320" i="1"/>
  <c r="E1320" i="1"/>
  <c r="M1320" i="1" s="1"/>
  <c r="N1320" i="1" l="1"/>
  <c r="D1321" i="1"/>
  <c r="L1321" i="1" s="1"/>
  <c r="E1321" i="1"/>
  <c r="M1321" i="1" s="1"/>
  <c r="C1321" i="1"/>
  <c r="H1321" i="1"/>
  <c r="F1321" i="1"/>
  <c r="B1321" i="1"/>
  <c r="N1321" i="1" l="1"/>
  <c r="B1322" i="1"/>
  <c r="D1322" i="1"/>
  <c r="L1322" i="1" s="1"/>
  <c r="F1322" i="1"/>
  <c r="H1322" i="1"/>
  <c r="C1322" i="1"/>
  <c r="E1322" i="1"/>
  <c r="M1322" i="1" s="1"/>
  <c r="N1322" i="1" l="1"/>
  <c r="C1323" i="1"/>
  <c r="B1323" i="1"/>
  <c r="H1323" i="1"/>
  <c r="D1323" i="1"/>
  <c r="L1323" i="1" s="1"/>
  <c r="N1323" i="1" s="1"/>
  <c r="E1323" i="1"/>
  <c r="M1323" i="1" s="1"/>
  <c r="F1323" i="1"/>
  <c r="E1324" i="1" l="1"/>
  <c r="M1324" i="1" s="1"/>
  <c r="C1324" i="1"/>
  <c r="D1324" i="1"/>
  <c r="L1324" i="1" s="1"/>
  <c r="N1324" i="1" s="1"/>
  <c r="B1324" i="1"/>
  <c r="H1324" i="1"/>
  <c r="F1324" i="1"/>
  <c r="H1325" i="1" l="1"/>
  <c r="B1325" i="1"/>
  <c r="E1325" i="1"/>
  <c r="M1325" i="1" s="1"/>
  <c r="D1325" i="1"/>
  <c r="L1325" i="1" s="1"/>
  <c r="N1325" i="1" s="1"/>
  <c r="C1325" i="1"/>
  <c r="F1325" i="1"/>
  <c r="F1326" i="1" l="1"/>
  <c r="E1326" i="1"/>
  <c r="M1326" i="1" s="1"/>
  <c r="D1326" i="1"/>
  <c r="L1326" i="1" s="1"/>
  <c r="N1326" i="1" s="1"/>
  <c r="B1326" i="1"/>
  <c r="H1326" i="1"/>
  <c r="C1326" i="1"/>
  <c r="B1327" i="1" l="1"/>
  <c r="C1327" i="1"/>
  <c r="H1327" i="1"/>
  <c r="F1327" i="1"/>
  <c r="D1327" i="1"/>
  <c r="L1327" i="1" s="1"/>
  <c r="N1327" i="1" s="1"/>
  <c r="E1327" i="1"/>
  <c r="M1327" i="1" s="1"/>
  <c r="D1328" i="1" l="1"/>
  <c r="L1328" i="1" s="1"/>
  <c r="H1328" i="1"/>
  <c r="F1328" i="1"/>
  <c r="E1328" i="1"/>
  <c r="M1328" i="1" s="1"/>
  <c r="B1328" i="1"/>
  <c r="C1328" i="1"/>
  <c r="N1328" i="1" l="1"/>
  <c r="B1329" i="1"/>
  <c r="C1329" i="1"/>
  <c r="E1329" i="1"/>
  <c r="M1329" i="1" s="1"/>
  <c r="F1329" i="1"/>
  <c r="H1329" i="1"/>
  <c r="D1329" i="1"/>
  <c r="L1329" i="1" s="1"/>
  <c r="N1329" i="1" s="1"/>
  <c r="E1330" i="1" l="1"/>
  <c r="M1330" i="1" s="1"/>
  <c r="H1330" i="1"/>
  <c r="B1330" i="1"/>
  <c r="F1330" i="1"/>
  <c r="C1330" i="1"/>
  <c r="D1330" i="1"/>
  <c r="L1330" i="1" s="1"/>
  <c r="N1330" i="1" s="1"/>
  <c r="H1331" i="1" l="1"/>
  <c r="C1331" i="1"/>
  <c r="D1331" i="1"/>
  <c r="L1331" i="1" s="1"/>
  <c r="B1331" i="1"/>
  <c r="F1331" i="1"/>
  <c r="E1331" i="1"/>
  <c r="M1331" i="1" s="1"/>
  <c r="N1331" i="1" l="1"/>
  <c r="B1332" i="1"/>
  <c r="E1332" i="1"/>
  <c r="M1332" i="1" s="1"/>
  <c r="H1332" i="1"/>
  <c r="F1332" i="1"/>
  <c r="D1332" i="1"/>
  <c r="L1332" i="1" s="1"/>
  <c r="C1332" i="1"/>
  <c r="N1332" i="1" l="1"/>
  <c r="B1333" i="1"/>
  <c r="C1333" i="1"/>
  <c r="D1333" i="1"/>
  <c r="L1333" i="1" s="1"/>
  <c r="H1333" i="1"/>
  <c r="E1333" i="1"/>
  <c r="M1333" i="1" s="1"/>
  <c r="F1333" i="1"/>
  <c r="N1333" i="1" l="1"/>
  <c r="B1334" i="1"/>
  <c r="H1334" i="1"/>
  <c r="C1334" i="1"/>
  <c r="E1334" i="1"/>
  <c r="M1334" i="1" s="1"/>
  <c r="D1334" i="1"/>
  <c r="L1334" i="1" s="1"/>
  <c r="N1334" i="1" s="1"/>
  <c r="F1334" i="1"/>
  <c r="D1335" i="1" l="1"/>
  <c r="L1335" i="1" s="1"/>
  <c r="C1335" i="1"/>
  <c r="F1335" i="1"/>
  <c r="B1335" i="1"/>
  <c r="E1335" i="1"/>
  <c r="M1335" i="1" s="1"/>
  <c r="H1335" i="1"/>
  <c r="N1335" i="1" l="1"/>
  <c r="E1336" i="1"/>
  <c r="M1336" i="1" s="1"/>
  <c r="C1336" i="1"/>
  <c r="F1336" i="1"/>
  <c r="D1336" i="1"/>
  <c r="L1336" i="1" s="1"/>
  <c r="N1336" i="1" s="1"/>
  <c r="H1336" i="1"/>
  <c r="B1336" i="1"/>
  <c r="H1337" i="1" l="1"/>
  <c r="F1337" i="1"/>
  <c r="E1337" i="1"/>
  <c r="M1337" i="1" s="1"/>
  <c r="B1337" i="1"/>
  <c r="C1337" i="1"/>
  <c r="D1337" i="1"/>
  <c r="L1337" i="1" s="1"/>
  <c r="N1337" i="1" s="1"/>
  <c r="D1338" i="1" l="1"/>
  <c r="L1338" i="1" s="1"/>
  <c r="H1338" i="1"/>
  <c r="E1338" i="1"/>
  <c r="M1338" i="1" s="1"/>
  <c r="C1338" i="1"/>
  <c r="F1338" i="1"/>
  <c r="B1338" i="1"/>
  <c r="N1338" i="1" l="1"/>
  <c r="D1339" i="1"/>
  <c r="L1339" i="1" s="1"/>
  <c r="C1339" i="1"/>
  <c r="H1339" i="1"/>
  <c r="E1339" i="1"/>
  <c r="M1339" i="1" s="1"/>
  <c r="B1339" i="1"/>
  <c r="F1339" i="1"/>
  <c r="N1339" i="1" l="1"/>
  <c r="D1340" i="1"/>
  <c r="L1340" i="1" s="1"/>
  <c r="C1340" i="1"/>
  <c r="B1340" i="1"/>
  <c r="H1340" i="1"/>
  <c r="E1340" i="1"/>
  <c r="M1340" i="1" s="1"/>
  <c r="F1340" i="1"/>
  <c r="N1340" i="1" l="1"/>
  <c r="C1341" i="1"/>
  <c r="F1341" i="1"/>
  <c r="D1341" i="1"/>
  <c r="L1341" i="1" s="1"/>
  <c r="H1341" i="1"/>
  <c r="B1341" i="1"/>
  <c r="E1341" i="1"/>
  <c r="M1341" i="1" s="1"/>
  <c r="N1341" i="1" l="1"/>
  <c r="C1342" i="1"/>
  <c r="E1342" i="1"/>
  <c r="M1342" i="1" s="1"/>
  <c r="D1342" i="1"/>
  <c r="L1342" i="1" s="1"/>
  <c r="F1342" i="1"/>
  <c r="H1342" i="1"/>
  <c r="B1342" i="1"/>
  <c r="N1342" i="1" l="1"/>
  <c r="B1343" i="1"/>
  <c r="H1343" i="1"/>
  <c r="F1343" i="1"/>
  <c r="D1343" i="1"/>
  <c r="L1343" i="1" s="1"/>
  <c r="C1343" i="1"/>
  <c r="E1343" i="1"/>
  <c r="M1343" i="1" s="1"/>
  <c r="N1343" i="1" l="1"/>
  <c r="C1344" i="1"/>
  <c r="B1344" i="1"/>
  <c r="E1344" i="1"/>
  <c r="M1344" i="1" s="1"/>
  <c r="D1344" i="1"/>
  <c r="L1344" i="1" s="1"/>
  <c r="N1344" i="1" s="1"/>
  <c r="F1344" i="1"/>
  <c r="H1344" i="1"/>
  <c r="H1345" i="1" l="1"/>
  <c r="B1345" i="1"/>
  <c r="E1345" i="1"/>
  <c r="M1345" i="1" s="1"/>
  <c r="C1345" i="1"/>
  <c r="D1345" i="1"/>
  <c r="L1345" i="1" s="1"/>
  <c r="N1345" i="1" s="1"/>
  <c r="F1345" i="1"/>
  <c r="E1346" i="1" l="1"/>
  <c r="M1346" i="1" s="1"/>
  <c r="D1346" i="1"/>
  <c r="L1346" i="1" s="1"/>
  <c r="F1346" i="1"/>
  <c r="B1346" i="1"/>
  <c r="H1346" i="1"/>
  <c r="C1346" i="1"/>
  <c r="N1346" i="1" l="1"/>
  <c r="D1347" i="1"/>
  <c r="L1347" i="1" s="1"/>
  <c r="H1347" i="1"/>
  <c r="E1347" i="1"/>
  <c r="M1347" i="1" s="1"/>
  <c r="B1347" i="1"/>
  <c r="F1347" i="1"/>
  <c r="C1347" i="1"/>
  <c r="N1347" i="1" l="1"/>
  <c r="B1348" i="1"/>
  <c r="F1348" i="1"/>
  <c r="C1348" i="1"/>
  <c r="D1348" i="1"/>
  <c r="L1348" i="1" s="1"/>
  <c r="E1348" i="1"/>
  <c r="M1348" i="1" s="1"/>
  <c r="H1348" i="1"/>
  <c r="N1348" i="1" l="1"/>
  <c r="H1349" i="1"/>
  <c r="D1349" i="1"/>
  <c r="L1349" i="1" s="1"/>
  <c r="E1349" i="1"/>
  <c r="M1349" i="1" s="1"/>
  <c r="C1349" i="1"/>
  <c r="F1349" i="1"/>
  <c r="B1349" i="1"/>
  <c r="N1349" i="1" l="1"/>
  <c r="D1350" i="1"/>
  <c r="L1350" i="1" s="1"/>
  <c r="F1350" i="1"/>
  <c r="E1350" i="1"/>
  <c r="M1350" i="1" s="1"/>
  <c r="H1350" i="1"/>
  <c r="C1350" i="1"/>
  <c r="B1350" i="1"/>
  <c r="N1350" i="1" l="1"/>
  <c r="B1351" i="1"/>
  <c r="H1351" i="1"/>
  <c r="C1351" i="1"/>
  <c r="D1351" i="1"/>
  <c r="L1351" i="1" s="1"/>
  <c r="F1351" i="1"/>
  <c r="E1351" i="1"/>
  <c r="M1351" i="1" s="1"/>
  <c r="N1351" i="1" l="1"/>
  <c r="E1352" i="1"/>
  <c r="M1352" i="1" s="1"/>
  <c r="B1352" i="1"/>
  <c r="H1352" i="1"/>
  <c r="C1352" i="1"/>
  <c r="F1352" i="1"/>
  <c r="D1352" i="1"/>
  <c r="L1352" i="1" s="1"/>
  <c r="N1352" i="1" s="1"/>
  <c r="E1353" i="1" l="1"/>
  <c r="M1353" i="1" s="1"/>
  <c r="H1353" i="1"/>
  <c r="F1353" i="1"/>
  <c r="D1353" i="1"/>
  <c r="L1353" i="1" s="1"/>
  <c r="N1353" i="1" s="1"/>
  <c r="B1353" i="1"/>
  <c r="C1353" i="1"/>
  <c r="C1354" i="1" l="1"/>
  <c r="E1354" i="1"/>
  <c r="M1354" i="1" s="1"/>
  <c r="D1354" i="1"/>
  <c r="L1354" i="1" s="1"/>
  <c r="B1354" i="1"/>
  <c r="H1354" i="1"/>
  <c r="F1354" i="1"/>
  <c r="N1354" i="1" l="1"/>
  <c r="C1355" i="1"/>
  <c r="D1355" i="1"/>
  <c r="L1355" i="1" s="1"/>
  <c r="B1355" i="1"/>
  <c r="H1355" i="1"/>
  <c r="E1355" i="1"/>
  <c r="M1355" i="1" s="1"/>
  <c r="F1355" i="1"/>
  <c r="N1355" i="1" l="1"/>
  <c r="E1356" i="1"/>
  <c r="M1356" i="1" s="1"/>
  <c r="D1356" i="1"/>
  <c r="L1356" i="1" s="1"/>
  <c r="N1356" i="1" s="1"/>
  <c r="F1356" i="1"/>
  <c r="H1356" i="1"/>
  <c r="B1356" i="1"/>
  <c r="C1356" i="1"/>
  <c r="F1357" i="1" l="1"/>
  <c r="D1357" i="1"/>
  <c r="L1357" i="1" s="1"/>
  <c r="H1357" i="1"/>
  <c r="C1357" i="1"/>
  <c r="B1357" i="1"/>
  <c r="E1357" i="1"/>
  <c r="M1357" i="1" s="1"/>
  <c r="N1357" i="1" l="1"/>
  <c r="D1358" i="1"/>
  <c r="L1358" i="1" s="1"/>
  <c r="E1358" i="1"/>
  <c r="M1358" i="1" s="1"/>
  <c r="H1358" i="1"/>
  <c r="B1358" i="1"/>
  <c r="F1358" i="1"/>
  <c r="C1358" i="1"/>
  <c r="N1358" i="1" l="1"/>
  <c r="D1359" i="1"/>
  <c r="L1359" i="1" s="1"/>
  <c r="H1359" i="1"/>
  <c r="C1359" i="1"/>
  <c r="E1359" i="1"/>
  <c r="M1359" i="1" s="1"/>
  <c r="F1359" i="1"/>
  <c r="B1359" i="1"/>
  <c r="N1359" i="1" l="1"/>
  <c r="C1360" i="1"/>
  <c r="E1360" i="1"/>
  <c r="M1360" i="1" s="1"/>
  <c r="H1360" i="1"/>
  <c r="D1360" i="1"/>
  <c r="L1360" i="1" s="1"/>
  <c r="N1360" i="1" s="1"/>
  <c r="F1360" i="1"/>
  <c r="B1360" i="1"/>
  <c r="F1361" i="1" l="1"/>
  <c r="H1361" i="1"/>
  <c r="D1361" i="1"/>
  <c r="L1361" i="1" s="1"/>
  <c r="E1361" i="1"/>
  <c r="M1361" i="1" s="1"/>
  <c r="B1361" i="1"/>
  <c r="C1361" i="1"/>
  <c r="N1361" i="1" l="1"/>
  <c r="D1362" i="1"/>
  <c r="L1362" i="1" s="1"/>
  <c r="F1362" i="1"/>
  <c r="E1362" i="1"/>
  <c r="M1362" i="1" s="1"/>
  <c r="B1362" i="1"/>
  <c r="H1362" i="1"/>
  <c r="C1362" i="1"/>
  <c r="N1362" i="1" l="1"/>
  <c r="D1363" i="1"/>
  <c r="L1363" i="1" s="1"/>
  <c r="E1363" i="1"/>
  <c r="M1363" i="1" s="1"/>
  <c r="C1363" i="1"/>
  <c r="H1363" i="1"/>
  <c r="F1363" i="1"/>
  <c r="B1363" i="1"/>
  <c r="N1363" i="1" l="1"/>
  <c r="C1364" i="1"/>
  <c r="H1364" i="1"/>
  <c r="D1364" i="1"/>
  <c r="L1364" i="1" s="1"/>
  <c r="N1364" i="1" s="1"/>
  <c r="F1364" i="1"/>
  <c r="B1364" i="1"/>
  <c r="E1364" i="1"/>
  <c r="M1364" i="1" s="1"/>
  <c r="D1365" i="1" l="1"/>
  <c r="L1365" i="1" s="1"/>
  <c r="E1365" i="1"/>
  <c r="M1365" i="1" s="1"/>
  <c r="B1365" i="1"/>
  <c r="C1365" i="1"/>
  <c r="H1365" i="1"/>
  <c r="F1365" i="1"/>
  <c r="N1365" i="1" l="1"/>
  <c r="E1366" i="1"/>
  <c r="M1366" i="1" s="1"/>
  <c r="F1366" i="1"/>
  <c r="C1366" i="1"/>
  <c r="B1366" i="1"/>
  <c r="H1366" i="1"/>
  <c r="D1366" i="1"/>
  <c r="L1366" i="1" s="1"/>
  <c r="N1366" i="1" s="1"/>
  <c r="C1367" i="1" l="1"/>
  <c r="B1367" i="1"/>
  <c r="E1367" i="1"/>
  <c r="M1367" i="1" s="1"/>
  <c r="H1367" i="1"/>
  <c r="D1367" i="1"/>
  <c r="L1367" i="1" s="1"/>
  <c r="N1367" i="1" s="1"/>
  <c r="F1367" i="1"/>
  <c r="H1368" i="1" l="1"/>
  <c r="E1368" i="1"/>
  <c r="M1368" i="1" s="1"/>
  <c r="F1368" i="1"/>
  <c r="C1368" i="1"/>
  <c r="B1368" i="1"/>
  <c r="D1368" i="1"/>
  <c r="L1368" i="1" s="1"/>
  <c r="N1368" i="1" s="1"/>
  <c r="F1369" i="1" l="1"/>
  <c r="H1369" i="1"/>
  <c r="C1369" i="1"/>
  <c r="E1369" i="1"/>
  <c r="M1369" i="1" s="1"/>
  <c r="B1369" i="1"/>
  <c r="D1369" i="1"/>
  <c r="L1369" i="1" s="1"/>
  <c r="N1369" i="1" l="1"/>
  <c r="H1370" i="1"/>
  <c r="E1370" i="1"/>
  <c r="M1370" i="1" s="1"/>
  <c r="F1370" i="1"/>
  <c r="B1370" i="1"/>
  <c r="D1370" i="1"/>
  <c r="L1370" i="1" s="1"/>
  <c r="N1370" i="1" s="1"/>
  <c r="C1370" i="1"/>
  <c r="F1371" i="1" l="1"/>
  <c r="D1371" i="1"/>
  <c r="L1371" i="1" s="1"/>
  <c r="E1371" i="1"/>
  <c r="M1371" i="1" s="1"/>
  <c r="H1371" i="1"/>
  <c r="B1371" i="1"/>
  <c r="C1371" i="1"/>
  <c r="N1371" i="1" l="1"/>
  <c r="D1372" i="1"/>
  <c r="L1372" i="1" s="1"/>
  <c r="H1372" i="1"/>
  <c r="C1372" i="1"/>
  <c r="F1372" i="1"/>
  <c r="B1372" i="1"/>
  <c r="E1372" i="1"/>
  <c r="M1372" i="1" s="1"/>
  <c r="N1372" i="1" l="1"/>
  <c r="F1373" i="1"/>
  <c r="D1373" i="1"/>
  <c r="L1373" i="1" s="1"/>
  <c r="H1373" i="1"/>
  <c r="B1373" i="1"/>
  <c r="C1373" i="1"/>
  <c r="E1373" i="1"/>
  <c r="M1373" i="1" s="1"/>
  <c r="N1373" i="1" l="1"/>
  <c r="F1374" i="1"/>
  <c r="C1374" i="1"/>
  <c r="D1374" i="1"/>
  <c r="L1374" i="1" s="1"/>
  <c r="H1374" i="1"/>
  <c r="B1374" i="1"/>
  <c r="E1374" i="1"/>
  <c r="M1374" i="1" s="1"/>
  <c r="N1374" i="1" l="1"/>
  <c r="H1375" i="1"/>
  <c r="E1375" i="1"/>
  <c r="M1375" i="1" s="1"/>
  <c r="F1375" i="1"/>
  <c r="D1375" i="1"/>
  <c r="L1375" i="1" s="1"/>
  <c r="N1375" i="1" s="1"/>
  <c r="B1375" i="1"/>
  <c r="C1375" i="1"/>
  <c r="F1376" i="1" l="1"/>
  <c r="H1376" i="1"/>
  <c r="B1376" i="1"/>
  <c r="C1376" i="1"/>
  <c r="E1376" i="1"/>
  <c r="M1376" i="1" s="1"/>
  <c r="D1376" i="1"/>
  <c r="L1376" i="1" s="1"/>
  <c r="N1376" i="1" s="1"/>
  <c r="B1377" i="1" l="1"/>
  <c r="H1377" i="1"/>
  <c r="E1377" i="1"/>
  <c r="M1377" i="1" s="1"/>
  <c r="F1377" i="1"/>
  <c r="D1377" i="1"/>
  <c r="L1377" i="1" s="1"/>
  <c r="N1377" i="1" s="1"/>
  <c r="C1377" i="1"/>
  <c r="E1378" i="1" l="1"/>
  <c r="M1378" i="1" s="1"/>
  <c r="F1378" i="1"/>
  <c r="C1378" i="1"/>
  <c r="B1378" i="1"/>
  <c r="H1378" i="1"/>
  <c r="D1378" i="1"/>
  <c r="L1378" i="1" s="1"/>
  <c r="N1378" i="1" s="1"/>
  <c r="H1379" i="1" l="1"/>
  <c r="B1379" i="1"/>
  <c r="F1379" i="1"/>
  <c r="D1379" i="1"/>
  <c r="L1379" i="1" s="1"/>
  <c r="C1379" i="1"/>
  <c r="E1379" i="1"/>
  <c r="M1379" i="1" s="1"/>
  <c r="N1379" i="1" l="1"/>
  <c r="F1380" i="1"/>
  <c r="H1380" i="1"/>
  <c r="B1380" i="1"/>
  <c r="C1380" i="1"/>
  <c r="E1380" i="1"/>
  <c r="M1380" i="1" s="1"/>
  <c r="D1380" i="1"/>
  <c r="L1380" i="1" s="1"/>
  <c r="N1380" i="1" s="1"/>
  <c r="C1381" i="1" l="1"/>
  <c r="B1381" i="1"/>
  <c r="E1381" i="1"/>
  <c r="M1381" i="1" s="1"/>
  <c r="D1381" i="1"/>
  <c r="L1381" i="1" s="1"/>
  <c r="N1381" i="1" s="1"/>
  <c r="H1381" i="1"/>
  <c r="F1381" i="1"/>
  <c r="H1382" i="1" l="1"/>
  <c r="E1382" i="1"/>
  <c r="M1382" i="1" s="1"/>
  <c r="F1382" i="1"/>
  <c r="B1382" i="1"/>
  <c r="D1382" i="1"/>
  <c r="L1382" i="1" s="1"/>
  <c r="N1382" i="1" s="1"/>
  <c r="C1382" i="1"/>
  <c r="D1383" i="1" l="1"/>
  <c r="L1383" i="1" s="1"/>
  <c r="H1383" i="1"/>
  <c r="C1383" i="1"/>
  <c r="E1383" i="1"/>
  <c r="M1383" i="1" s="1"/>
  <c r="B1383" i="1"/>
  <c r="F1383" i="1"/>
  <c r="N1383" i="1" l="1"/>
  <c r="F1384" i="1"/>
  <c r="E1384" i="1"/>
  <c r="M1384" i="1" s="1"/>
  <c r="C1384" i="1"/>
  <c r="D1384" i="1"/>
  <c r="L1384" i="1" s="1"/>
  <c r="B1384" i="1"/>
  <c r="H1384" i="1"/>
  <c r="N1384" i="1" l="1"/>
  <c r="E1385" i="1"/>
  <c r="M1385" i="1" s="1"/>
  <c r="C1385" i="1"/>
  <c r="D1385" i="1"/>
  <c r="L1385" i="1" s="1"/>
  <c r="N1385" i="1" s="1"/>
  <c r="B1385" i="1"/>
  <c r="H1385" i="1"/>
  <c r="F1385" i="1"/>
  <c r="B1386" i="1" l="1"/>
  <c r="F1386" i="1"/>
  <c r="C1386" i="1"/>
  <c r="D1386" i="1"/>
  <c r="L1386" i="1" s="1"/>
  <c r="E1386" i="1"/>
  <c r="M1386" i="1" s="1"/>
  <c r="H1386" i="1"/>
  <c r="N1386" i="1" l="1"/>
  <c r="H1387" i="1"/>
  <c r="F1387" i="1"/>
  <c r="D1387" i="1"/>
  <c r="L1387" i="1" s="1"/>
  <c r="E1387" i="1"/>
  <c r="M1387" i="1" s="1"/>
  <c r="B1387" i="1"/>
  <c r="C1387" i="1"/>
  <c r="N1387" i="1" l="1"/>
  <c r="B1388" i="1"/>
  <c r="C1388" i="1"/>
  <c r="D1388" i="1"/>
  <c r="L1388" i="1" s="1"/>
  <c r="E1388" i="1"/>
  <c r="M1388" i="1" s="1"/>
  <c r="H1388" i="1"/>
  <c r="F1388" i="1"/>
  <c r="N1388" i="1" l="1"/>
  <c r="H1389" i="1"/>
  <c r="B1389" i="1"/>
  <c r="E1389" i="1"/>
  <c r="M1389" i="1" s="1"/>
  <c r="D1389" i="1"/>
  <c r="L1389" i="1" s="1"/>
  <c r="N1389" i="1" s="1"/>
  <c r="F1389" i="1"/>
  <c r="C1389" i="1"/>
  <c r="D1390" i="1" l="1"/>
  <c r="L1390" i="1" s="1"/>
  <c r="B1390" i="1"/>
  <c r="F1390" i="1"/>
  <c r="C1390" i="1"/>
  <c r="E1390" i="1"/>
  <c r="M1390" i="1" s="1"/>
  <c r="H1390" i="1"/>
  <c r="N1390" i="1" l="1"/>
  <c r="D1391" i="1"/>
  <c r="L1391" i="1" s="1"/>
  <c r="C1391" i="1"/>
  <c r="F1391" i="1"/>
  <c r="B1391" i="1"/>
  <c r="E1391" i="1"/>
  <c r="M1391" i="1" s="1"/>
  <c r="H1391" i="1"/>
  <c r="N1391" i="1" l="1"/>
  <c r="D1392" i="1"/>
  <c r="L1392" i="1" s="1"/>
  <c r="H1392" i="1"/>
  <c r="B1392" i="1"/>
  <c r="F1392" i="1"/>
  <c r="C1392" i="1"/>
  <c r="E1392" i="1"/>
  <c r="M1392" i="1" s="1"/>
  <c r="N1392" i="1" l="1"/>
  <c r="E1393" i="1"/>
  <c r="M1393" i="1" s="1"/>
  <c r="C1393" i="1"/>
  <c r="F1393" i="1"/>
  <c r="D1393" i="1"/>
  <c r="L1393" i="1" s="1"/>
  <c r="N1393" i="1" s="1"/>
  <c r="B1393" i="1"/>
  <c r="H1393" i="1"/>
  <c r="F1394" i="1" l="1"/>
  <c r="C1394" i="1"/>
  <c r="B1394" i="1"/>
  <c r="D1394" i="1"/>
  <c r="L1394" i="1" s="1"/>
  <c r="E1394" i="1"/>
  <c r="M1394" i="1" s="1"/>
  <c r="H1394" i="1"/>
  <c r="N1394" i="1" l="1"/>
  <c r="E1395" i="1"/>
  <c r="M1395" i="1" s="1"/>
  <c r="C1395" i="1"/>
  <c r="H1395" i="1"/>
  <c r="F1395" i="1"/>
  <c r="D1395" i="1"/>
  <c r="L1395" i="1" s="1"/>
  <c r="N1395" i="1" s="1"/>
  <c r="B1395" i="1"/>
  <c r="D1396" i="1" l="1"/>
  <c r="L1396" i="1" s="1"/>
  <c r="H1396" i="1"/>
  <c r="E1396" i="1"/>
  <c r="M1396" i="1" s="1"/>
  <c r="F1396" i="1"/>
  <c r="B1396" i="1"/>
  <c r="C1396" i="1"/>
  <c r="N1396" i="1" l="1"/>
  <c r="E1397" i="1"/>
  <c r="M1397" i="1" s="1"/>
  <c r="F1397" i="1"/>
  <c r="D1397" i="1"/>
  <c r="L1397" i="1" s="1"/>
  <c r="N1397" i="1" s="1"/>
  <c r="B1397" i="1"/>
  <c r="H1397" i="1"/>
  <c r="C1397" i="1"/>
  <c r="E1398" i="1" l="1"/>
  <c r="M1398" i="1" s="1"/>
  <c r="D1398" i="1"/>
  <c r="L1398" i="1" s="1"/>
  <c r="N1398" i="1" s="1"/>
  <c r="H1398" i="1"/>
  <c r="B1398" i="1"/>
  <c r="F1398" i="1"/>
  <c r="C1398" i="1"/>
  <c r="D1399" i="1" l="1"/>
  <c r="L1399" i="1" s="1"/>
  <c r="F1399" i="1"/>
  <c r="C1399" i="1"/>
  <c r="H1399" i="1"/>
  <c r="B1399" i="1"/>
  <c r="E1399" i="1"/>
  <c r="M1399" i="1" s="1"/>
  <c r="N1399" i="1" l="1"/>
  <c r="B1400" i="1"/>
  <c r="C1400" i="1"/>
  <c r="D1400" i="1"/>
  <c r="L1400" i="1" s="1"/>
  <c r="N1400" i="1" s="1"/>
  <c r="E1400" i="1"/>
  <c r="M1400" i="1" s="1"/>
  <c r="F1400" i="1"/>
  <c r="H1400" i="1"/>
  <c r="D1401" i="1" l="1"/>
  <c r="L1401" i="1" s="1"/>
  <c r="E1401" i="1"/>
  <c r="M1401" i="1" s="1"/>
  <c r="C1401" i="1"/>
  <c r="B1401" i="1"/>
  <c r="F1401" i="1"/>
  <c r="H1401" i="1"/>
  <c r="N1401" i="1" l="1"/>
  <c r="E1402" i="1"/>
  <c r="M1402" i="1" s="1"/>
  <c r="D1402" i="1"/>
  <c r="L1402" i="1" s="1"/>
  <c r="N1402" i="1" s="1"/>
  <c r="H1402" i="1"/>
  <c r="F1402" i="1"/>
  <c r="B1402" i="1"/>
  <c r="C1402" i="1"/>
  <c r="E1403" i="1" l="1"/>
  <c r="M1403" i="1" s="1"/>
  <c r="F1403" i="1"/>
  <c r="B1403" i="1"/>
  <c r="C1403" i="1"/>
  <c r="D1403" i="1"/>
  <c r="L1403" i="1" s="1"/>
  <c r="N1403" i="1" s="1"/>
  <c r="H1403" i="1"/>
  <c r="C1404" i="1" l="1"/>
  <c r="D1404" i="1"/>
  <c r="L1404" i="1" s="1"/>
  <c r="F1404" i="1"/>
  <c r="H1404" i="1"/>
  <c r="B1404" i="1"/>
  <c r="E1404" i="1"/>
  <c r="M1404" i="1" s="1"/>
  <c r="N1404" i="1" l="1"/>
  <c r="C1405" i="1"/>
  <c r="E1405" i="1"/>
  <c r="M1405" i="1" s="1"/>
  <c r="F1405" i="1"/>
  <c r="B1405" i="1"/>
  <c r="H1405" i="1"/>
  <c r="D1405" i="1"/>
  <c r="L1405" i="1" s="1"/>
  <c r="N1405" i="1" s="1"/>
  <c r="H1406" i="1" l="1"/>
  <c r="D1406" i="1"/>
  <c r="L1406" i="1" s="1"/>
  <c r="C1406" i="1"/>
  <c r="E1406" i="1"/>
  <c r="M1406" i="1" s="1"/>
  <c r="B1406" i="1"/>
  <c r="F1406" i="1"/>
  <c r="N1406" i="1" l="1"/>
  <c r="B1407" i="1"/>
  <c r="F1407" i="1"/>
  <c r="D1407" i="1"/>
  <c r="L1407" i="1" s="1"/>
  <c r="E1407" i="1"/>
  <c r="M1407" i="1" s="1"/>
  <c r="C1407" i="1"/>
  <c r="H1407" i="1"/>
  <c r="N1407" i="1" l="1"/>
  <c r="C1408" i="1"/>
  <c r="E1408" i="1"/>
  <c r="M1408" i="1" s="1"/>
  <c r="D1408" i="1"/>
  <c r="L1408" i="1" s="1"/>
  <c r="N1408" i="1" s="1"/>
  <c r="H1408" i="1"/>
  <c r="B1408" i="1"/>
  <c r="F1408" i="1"/>
  <c r="C1409" i="1" l="1"/>
  <c r="B1409" i="1"/>
  <c r="F1409" i="1"/>
  <c r="E1409" i="1"/>
  <c r="M1409" i="1" s="1"/>
  <c r="D1409" i="1"/>
  <c r="L1409" i="1" s="1"/>
  <c r="N1409" i="1" s="1"/>
  <c r="H1409" i="1"/>
  <c r="E1410" i="1" l="1"/>
  <c r="M1410" i="1" s="1"/>
  <c r="D1410" i="1"/>
  <c r="L1410" i="1" s="1"/>
  <c r="C1410" i="1"/>
  <c r="F1410" i="1"/>
  <c r="H1410" i="1"/>
  <c r="B1410" i="1"/>
  <c r="N1410" i="1" l="1"/>
  <c r="H1411" i="1"/>
  <c r="D1411" i="1"/>
  <c r="L1411" i="1" s="1"/>
  <c r="E1411" i="1"/>
  <c r="M1411" i="1" s="1"/>
  <c r="F1411" i="1"/>
  <c r="C1411" i="1"/>
  <c r="B1411" i="1"/>
  <c r="N1411" i="1" l="1"/>
  <c r="H1412" i="1"/>
  <c r="B1412" i="1"/>
  <c r="F1412" i="1"/>
  <c r="C1412" i="1"/>
  <c r="D1412" i="1"/>
  <c r="L1412" i="1" s="1"/>
  <c r="N1412" i="1" s="1"/>
  <c r="E1412" i="1"/>
  <c r="M1412" i="1" s="1"/>
  <c r="D1413" i="1" l="1"/>
  <c r="L1413" i="1" s="1"/>
  <c r="F1413" i="1"/>
  <c r="B1413" i="1"/>
  <c r="H1413" i="1"/>
  <c r="E1413" i="1"/>
  <c r="M1413" i="1" s="1"/>
  <c r="C1413" i="1"/>
  <c r="N1413" i="1" l="1"/>
  <c r="B1414" i="1"/>
  <c r="F1414" i="1"/>
  <c r="C1414" i="1"/>
  <c r="E1414" i="1"/>
  <c r="M1414" i="1" s="1"/>
  <c r="D1414" i="1"/>
  <c r="L1414" i="1" s="1"/>
  <c r="N1414" i="1" s="1"/>
  <c r="H1414" i="1"/>
  <c r="C1415" i="1" l="1"/>
  <c r="E1415" i="1"/>
  <c r="M1415" i="1" s="1"/>
  <c r="B1415" i="1"/>
  <c r="D1415" i="1"/>
  <c r="L1415" i="1" s="1"/>
  <c r="N1415" i="1" s="1"/>
  <c r="F1415" i="1"/>
  <c r="H1415" i="1"/>
  <c r="F1416" i="1" l="1"/>
  <c r="H1416" i="1"/>
  <c r="C1416" i="1"/>
  <c r="B1416" i="1"/>
  <c r="E1416" i="1"/>
  <c r="M1416" i="1" s="1"/>
  <c r="D1416" i="1"/>
  <c r="L1416" i="1" s="1"/>
  <c r="N1416" i="1" l="1"/>
  <c r="E1417" i="1"/>
  <c r="M1417" i="1" s="1"/>
  <c r="D1417" i="1"/>
  <c r="L1417" i="1" s="1"/>
  <c r="N1417" i="1" s="1"/>
  <c r="B1417" i="1"/>
  <c r="F1417" i="1"/>
  <c r="C1417" i="1"/>
  <c r="H1417" i="1"/>
  <c r="H1418" i="1" l="1"/>
  <c r="B1418" i="1"/>
  <c r="C1418" i="1"/>
  <c r="E1418" i="1"/>
  <c r="M1418" i="1" s="1"/>
  <c r="D1418" i="1"/>
  <c r="L1418" i="1" s="1"/>
  <c r="F1418" i="1"/>
  <c r="N1418" i="1" l="1"/>
  <c r="D1419" i="1"/>
  <c r="L1419" i="1" s="1"/>
  <c r="E1419" i="1"/>
  <c r="M1419" i="1" s="1"/>
  <c r="F1419" i="1"/>
  <c r="C1419" i="1"/>
  <c r="B1419" i="1"/>
  <c r="H1419" i="1"/>
  <c r="N1419" i="1" l="1"/>
  <c r="C1420" i="1"/>
  <c r="F1420" i="1"/>
  <c r="D1420" i="1"/>
  <c r="L1420" i="1" s="1"/>
  <c r="E1420" i="1"/>
  <c r="M1420" i="1" s="1"/>
  <c r="B1420" i="1"/>
  <c r="H1420" i="1"/>
  <c r="N1420" i="1" l="1"/>
  <c r="H1421" i="1"/>
  <c r="E1421" i="1"/>
  <c r="M1421" i="1" s="1"/>
  <c r="C1421" i="1"/>
  <c r="D1421" i="1"/>
  <c r="L1421" i="1" s="1"/>
  <c r="N1421" i="1" s="1"/>
  <c r="B1421" i="1"/>
  <c r="F1421" i="1"/>
  <c r="B1422" i="1" l="1"/>
  <c r="H1422" i="1"/>
  <c r="E1422" i="1"/>
  <c r="M1422" i="1" s="1"/>
  <c r="F1422" i="1"/>
  <c r="D1422" i="1"/>
  <c r="L1422" i="1" s="1"/>
  <c r="C1422" i="1"/>
  <c r="N1422" i="1" l="1"/>
  <c r="H1423" i="1"/>
  <c r="B1423" i="1"/>
  <c r="D1423" i="1"/>
  <c r="L1423" i="1" s="1"/>
  <c r="F1423" i="1"/>
  <c r="E1423" i="1"/>
  <c r="M1423" i="1" s="1"/>
  <c r="C1423" i="1"/>
  <c r="N1423" i="1" l="1"/>
  <c r="E1424" i="1"/>
  <c r="M1424" i="1" s="1"/>
  <c r="C1424" i="1"/>
  <c r="H1424" i="1"/>
  <c r="F1424" i="1"/>
  <c r="B1424" i="1"/>
  <c r="D1424" i="1"/>
  <c r="L1424" i="1" s="1"/>
  <c r="N1424" i="1" s="1"/>
  <c r="C1425" i="1" l="1"/>
  <c r="E1425" i="1"/>
  <c r="M1425" i="1" s="1"/>
  <c r="D1425" i="1"/>
  <c r="L1425" i="1" s="1"/>
  <c r="N1425" i="1" s="1"/>
  <c r="F1425" i="1"/>
  <c r="H1425" i="1"/>
  <c r="B1425" i="1"/>
  <c r="E1426" i="1" l="1"/>
  <c r="M1426" i="1" s="1"/>
  <c r="B1426" i="1"/>
  <c r="C1426" i="1"/>
  <c r="F1426" i="1"/>
  <c r="H1426" i="1"/>
  <c r="D1426" i="1"/>
  <c r="L1426" i="1" s="1"/>
  <c r="N1426" i="1" s="1"/>
  <c r="B1427" i="1" l="1"/>
  <c r="F1427" i="1"/>
  <c r="H1427" i="1"/>
  <c r="D1427" i="1"/>
  <c r="L1427" i="1" s="1"/>
  <c r="E1427" i="1"/>
  <c r="M1427" i="1" s="1"/>
  <c r="C1427" i="1"/>
  <c r="N1427" i="1" l="1"/>
  <c r="C1428" i="1"/>
  <c r="B1428" i="1"/>
  <c r="E1428" i="1"/>
  <c r="M1428" i="1" s="1"/>
  <c r="D1428" i="1"/>
  <c r="L1428" i="1" s="1"/>
  <c r="N1428" i="1" s="1"/>
  <c r="H1428" i="1"/>
  <c r="F1428" i="1"/>
  <c r="D1429" i="1" l="1"/>
  <c r="L1429" i="1" s="1"/>
  <c r="F1429" i="1"/>
  <c r="E1429" i="1"/>
  <c r="M1429" i="1" s="1"/>
  <c r="B1429" i="1"/>
  <c r="C1429" i="1"/>
  <c r="H1429" i="1"/>
  <c r="N1429" i="1" l="1"/>
  <c r="E1430" i="1"/>
  <c r="M1430" i="1" s="1"/>
  <c r="H1430" i="1"/>
  <c r="D1430" i="1"/>
  <c r="L1430" i="1" s="1"/>
  <c r="B1430" i="1"/>
  <c r="F1430" i="1"/>
  <c r="C1430" i="1"/>
  <c r="N1430" i="1" l="1"/>
  <c r="D1431" i="1"/>
  <c r="L1431" i="1" s="1"/>
  <c r="C1431" i="1"/>
  <c r="H1431" i="1"/>
  <c r="E1431" i="1"/>
  <c r="M1431" i="1" s="1"/>
  <c r="B1431" i="1"/>
  <c r="F1431" i="1"/>
  <c r="N1431" i="1" l="1"/>
  <c r="E1432" i="1"/>
  <c r="M1432" i="1" s="1"/>
  <c r="F1432" i="1"/>
  <c r="C1432" i="1"/>
  <c r="B1432" i="1"/>
  <c r="H1432" i="1"/>
  <c r="D1432" i="1"/>
  <c r="L1432" i="1" s="1"/>
  <c r="N1432" i="1" s="1"/>
  <c r="D1433" i="1" l="1"/>
  <c r="L1433" i="1" s="1"/>
  <c r="B1433" i="1"/>
  <c r="C1433" i="1"/>
  <c r="F1433" i="1"/>
  <c r="H1433" i="1"/>
  <c r="E1433" i="1"/>
  <c r="M1433" i="1" s="1"/>
  <c r="N1433" i="1" l="1"/>
  <c r="C1434" i="1"/>
  <c r="H1434" i="1"/>
  <c r="B1434" i="1"/>
  <c r="F1434" i="1"/>
  <c r="E1434" i="1"/>
  <c r="M1434" i="1" s="1"/>
  <c r="D1434" i="1"/>
  <c r="L1434" i="1" s="1"/>
  <c r="N1434" i="1" l="1"/>
  <c r="E1435" i="1"/>
  <c r="M1435" i="1" s="1"/>
  <c r="D1435" i="1"/>
  <c r="L1435" i="1" s="1"/>
  <c r="C1435" i="1"/>
  <c r="B1435" i="1"/>
  <c r="H1435" i="1"/>
  <c r="F1435" i="1"/>
  <c r="N1435" i="1" l="1"/>
  <c r="H1436" i="1"/>
  <c r="D1436" i="1"/>
  <c r="L1436" i="1" s="1"/>
  <c r="C1436" i="1"/>
  <c r="F1436" i="1"/>
  <c r="B1436" i="1"/>
  <c r="E1436" i="1"/>
  <c r="M1436" i="1" s="1"/>
  <c r="N1436" i="1" l="1"/>
  <c r="C1437" i="1"/>
  <c r="H1437" i="1"/>
  <c r="D1437" i="1"/>
  <c r="L1437" i="1" s="1"/>
  <c r="F1437" i="1"/>
  <c r="E1437" i="1"/>
  <c r="M1437" i="1" s="1"/>
  <c r="B1437" i="1"/>
  <c r="N1437" i="1" l="1"/>
  <c r="C1438" i="1"/>
  <c r="D1438" i="1"/>
  <c r="L1438" i="1" s="1"/>
  <c r="F1438" i="1"/>
  <c r="E1438" i="1"/>
  <c r="M1438" i="1" s="1"/>
  <c r="B1438" i="1"/>
  <c r="H1438" i="1"/>
  <c r="N1438" i="1" l="1"/>
  <c r="F1439" i="1"/>
  <c r="H1439" i="1"/>
  <c r="E1439" i="1"/>
  <c r="M1439" i="1" s="1"/>
  <c r="D1439" i="1"/>
  <c r="L1439" i="1" s="1"/>
  <c r="N1439" i="1" s="1"/>
  <c r="C1439" i="1"/>
  <c r="B1439" i="1"/>
  <c r="H1440" i="1" l="1"/>
  <c r="B1440" i="1"/>
  <c r="D1440" i="1"/>
  <c r="L1440" i="1" s="1"/>
  <c r="C1440" i="1"/>
  <c r="E1440" i="1"/>
  <c r="M1440" i="1" s="1"/>
  <c r="F1440" i="1"/>
  <c r="N1440" i="1" l="1"/>
  <c r="D1441" i="1"/>
  <c r="L1441" i="1" s="1"/>
  <c r="E1441" i="1"/>
  <c r="M1441" i="1" s="1"/>
  <c r="F1441" i="1"/>
  <c r="B1441" i="1"/>
  <c r="H1441" i="1"/>
  <c r="C1441" i="1"/>
  <c r="N1441" i="1" l="1"/>
  <c r="F1442" i="1"/>
  <c r="C1442" i="1"/>
  <c r="D1442" i="1"/>
  <c r="L1442" i="1" s="1"/>
  <c r="B1442" i="1"/>
  <c r="H1442" i="1"/>
  <c r="E1442" i="1"/>
  <c r="M1442" i="1" s="1"/>
  <c r="N1442" i="1" l="1"/>
  <c r="E1443" i="1"/>
  <c r="M1443" i="1" s="1"/>
  <c r="D1443" i="1"/>
  <c r="L1443" i="1" s="1"/>
  <c r="B1443" i="1"/>
  <c r="F1443" i="1"/>
  <c r="C1443" i="1"/>
  <c r="H1443" i="1"/>
  <c r="N1443" i="1" l="1"/>
  <c r="B1444" i="1"/>
  <c r="C1444" i="1"/>
  <c r="E1444" i="1"/>
  <c r="M1444" i="1" s="1"/>
  <c r="D1444" i="1"/>
  <c r="L1444" i="1" s="1"/>
  <c r="H1444" i="1"/>
  <c r="F1444" i="1"/>
  <c r="N1444" i="1" l="1"/>
  <c r="D1445" i="1"/>
  <c r="L1445" i="1" s="1"/>
  <c r="C1445" i="1"/>
  <c r="B1445" i="1"/>
  <c r="F1445" i="1"/>
  <c r="H1445" i="1"/>
  <c r="E1445" i="1"/>
  <c r="M1445" i="1" s="1"/>
  <c r="N1445" i="1" l="1"/>
  <c r="E1446" i="1"/>
  <c r="M1446" i="1" s="1"/>
  <c r="D1446" i="1"/>
  <c r="L1446" i="1" s="1"/>
  <c r="B1446" i="1"/>
  <c r="F1446" i="1"/>
  <c r="C1446" i="1"/>
  <c r="H1446" i="1"/>
  <c r="N1446" i="1" l="1"/>
  <c r="F1447" i="1"/>
  <c r="H1447" i="1"/>
  <c r="B1447" i="1"/>
  <c r="D1447" i="1"/>
  <c r="L1447" i="1" s="1"/>
  <c r="E1447" i="1"/>
  <c r="M1447" i="1" s="1"/>
  <c r="C1447" i="1"/>
  <c r="N1447" i="1" l="1"/>
  <c r="F1448" i="1"/>
  <c r="E1448" i="1"/>
  <c r="M1448" i="1" s="1"/>
  <c r="D1448" i="1"/>
  <c r="L1448" i="1" s="1"/>
  <c r="C1448" i="1"/>
  <c r="B1448" i="1"/>
  <c r="H1448" i="1"/>
  <c r="N1448" i="1" l="1"/>
  <c r="E1449" i="1"/>
  <c r="M1449" i="1" s="1"/>
  <c r="D1449" i="1"/>
  <c r="L1449" i="1" s="1"/>
  <c r="N1449" i="1" s="1"/>
  <c r="F1449" i="1"/>
  <c r="C1449" i="1"/>
  <c r="B1449" i="1"/>
  <c r="H1449" i="1"/>
  <c r="D1450" i="1" l="1"/>
  <c r="L1450" i="1" s="1"/>
  <c r="E1450" i="1"/>
  <c r="M1450" i="1" s="1"/>
  <c r="F1450" i="1"/>
  <c r="C1450" i="1"/>
  <c r="B1450" i="1"/>
  <c r="H1450" i="1"/>
  <c r="N1450" i="1" l="1"/>
  <c r="F1451" i="1"/>
  <c r="E1451" i="1"/>
  <c r="M1451" i="1" s="1"/>
  <c r="D1451" i="1"/>
  <c r="L1451" i="1" s="1"/>
  <c r="B1451" i="1"/>
  <c r="H1451" i="1"/>
  <c r="C1451" i="1"/>
  <c r="N1451" i="1" l="1"/>
  <c r="C1452" i="1"/>
  <c r="D1452" i="1"/>
  <c r="L1452" i="1" s="1"/>
  <c r="H1452" i="1"/>
  <c r="B1452" i="1"/>
  <c r="E1452" i="1"/>
  <c r="M1452" i="1" s="1"/>
  <c r="F1452" i="1"/>
  <c r="N1452" i="1" l="1"/>
  <c r="B1453" i="1"/>
  <c r="F1453" i="1"/>
  <c r="H1453" i="1"/>
  <c r="D1453" i="1"/>
  <c r="L1453" i="1" s="1"/>
  <c r="E1453" i="1"/>
  <c r="M1453" i="1" s="1"/>
  <c r="C1453" i="1"/>
  <c r="N1453" i="1" l="1"/>
  <c r="E1454" i="1"/>
  <c r="M1454" i="1" s="1"/>
  <c r="H1454" i="1"/>
  <c r="B1454" i="1"/>
  <c r="F1454" i="1"/>
  <c r="C1454" i="1"/>
  <c r="D1454" i="1"/>
  <c r="L1454" i="1" s="1"/>
  <c r="N1454" i="1" l="1"/>
  <c r="E1455" i="1"/>
  <c r="M1455" i="1" s="1"/>
  <c r="F1455" i="1"/>
  <c r="B1455" i="1"/>
  <c r="D1455" i="1"/>
  <c r="L1455" i="1" s="1"/>
  <c r="N1455" i="1" s="1"/>
  <c r="C1455" i="1"/>
  <c r="H1455" i="1"/>
  <c r="B1456" i="1" l="1"/>
  <c r="D1456" i="1"/>
  <c r="L1456" i="1" s="1"/>
  <c r="C1456" i="1"/>
  <c r="H1456" i="1"/>
  <c r="F1456" i="1"/>
  <c r="E1456" i="1"/>
  <c r="M1456" i="1" s="1"/>
  <c r="N1456" i="1" l="1"/>
  <c r="D1457" i="1"/>
  <c r="L1457" i="1" s="1"/>
  <c r="F1457" i="1"/>
  <c r="C1457" i="1"/>
  <c r="B1457" i="1"/>
  <c r="H1457" i="1"/>
  <c r="E1457" i="1"/>
  <c r="M1457" i="1" s="1"/>
  <c r="N1457" i="1" l="1"/>
  <c r="F1458" i="1"/>
  <c r="D1458" i="1"/>
  <c r="L1458" i="1" s="1"/>
  <c r="N1458" i="1" s="1"/>
  <c r="E1458" i="1"/>
  <c r="M1458" i="1" s="1"/>
  <c r="C1458" i="1"/>
  <c r="B1458" i="1"/>
  <c r="H1458" i="1"/>
  <c r="D1459" i="1" l="1"/>
  <c r="L1459" i="1" s="1"/>
  <c r="B1459" i="1"/>
  <c r="H1459" i="1"/>
  <c r="F1459" i="1"/>
  <c r="C1459" i="1"/>
  <c r="E1459" i="1"/>
  <c r="M1459" i="1" s="1"/>
  <c r="N1459" i="1" l="1"/>
  <c r="H1460" i="1"/>
  <c r="D1460" i="1"/>
  <c r="L1460" i="1" s="1"/>
  <c r="E1460" i="1"/>
  <c r="M1460" i="1" s="1"/>
  <c r="B1460" i="1"/>
  <c r="C1460" i="1"/>
  <c r="F1460" i="1"/>
  <c r="N1460" i="1" l="1"/>
  <c r="F1461" i="1"/>
  <c r="H1461" i="1"/>
  <c r="D1461" i="1"/>
  <c r="L1461" i="1" s="1"/>
  <c r="C1461" i="1"/>
  <c r="E1461" i="1"/>
  <c r="M1461" i="1" s="1"/>
  <c r="B1461" i="1"/>
  <c r="N1461" i="1" l="1"/>
  <c r="F1462" i="1"/>
  <c r="C1462" i="1"/>
  <c r="H1462" i="1"/>
  <c r="E1462" i="1"/>
  <c r="M1462" i="1" s="1"/>
  <c r="B1462" i="1"/>
  <c r="D1462" i="1"/>
  <c r="L1462" i="1" s="1"/>
  <c r="N1462" i="1" s="1"/>
  <c r="B1463" i="1" l="1"/>
  <c r="H1463" i="1"/>
  <c r="D1463" i="1"/>
  <c r="L1463" i="1" s="1"/>
  <c r="N1463" i="1" s="1"/>
  <c r="E1463" i="1"/>
  <c r="M1463" i="1" s="1"/>
  <c r="C1463" i="1"/>
  <c r="F1463" i="1"/>
  <c r="F1464" i="1" l="1"/>
  <c r="B1464" i="1"/>
  <c r="E1464" i="1"/>
  <c r="M1464" i="1" s="1"/>
  <c r="H1464" i="1"/>
  <c r="C1464" i="1"/>
  <c r="D1464" i="1"/>
  <c r="L1464" i="1" s="1"/>
  <c r="N1464" i="1" l="1"/>
  <c r="F1465" i="1"/>
  <c r="H1465" i="1"/>
  <c r="B1465" i="1"/>
  <c r="C1465" i="1"/>
  <c r="D1465" i="1"/>
  <c r="L1465" i="1" s="1"/>
  <c r="N1465" i="1" s="1"/>
  <c r="E1465" i="1"/>
  <c r="M1465" i="1" s="1"/>
  <c r="H1466" i="1" l="1"/>
  <c r="B1466" i="1"/>
  <c r="C1466" i="1"/>
  <c r="E1466" i="1"/>
  <c r="M1466" i="1" s="1"/>
  <c r="F1466" i="1"/>
  <c r="D1466" i="1"/>
  <c r="L1466" i="1" s="1"/>
  <c r="N1466" i="1" s="1"/>
  <c r="E1467" i="1" l="1"/>
  <c r="M1467" i="1" s="1"/>
  <c r="F1467" i="1"/>
  <c r="H1467" i="1"/>
  <c r="C1467" i="1"/>
  <c r="D1467" i="1"/>
  <c r="L1467" i="1" s="1"/>
  <c r="N1467" i="1" s="1"/>
  <c r="B1467" i="1"/>
  <c r="C1468" i="1" l="1"/>
  <c r="B1468" i="1"/>
  <c r="D1468" i="1"/>
  <c r="L1468" i="1" s="1"/>
  <c r="F1468" i="1"/>
  <c r="E1468" i="1"/>
  <c r="M1468" i="1" s="1"/>
  <c r="H1468" i="1"/>
  <c r="N1468" i="1" l="1"/>
  <c r="C1469" i="1"/>
  <c r="E1469" i="1"/>
  <c r="M1469" i="1" s="1"/>
  <c r="H1469" i="1"/>
  <c r="D1469" i="1"/>
  <c r="L1469" i="1" s="1"/>
  <c r="B1469" i="1"/>
  <c r="F1469" i="1"/>
  <c r="N1469" i="1" l="1"/>
  <c r="H1470" i="1"/>
  <c r="B1470" i="1"/>
  <c r="C1470" i="1"/>
  <c r="F1470" i="1"/>
  <c r="E1470" i="1"/>
  <c r="M1470" i="1" s="1"/>
  <c r="D1470" i="1"/>
  <c r="L1470" i="1" s="1"/>
  <c r="N1470" i="1" l="1"/>
  <c r="H1471" i="1"/>
  <c r="D1471" i="1"/>
  <c r="L1471" i="1" s="1"/>
  <c r="C1471" i="1"/>
  <c r="B1471" i="1"/>
  <c r="E1471" i="1"/>
  <c r="M1471" i="1" s="1"/>
  <c r="F1471" i="1"/>
  <c r="N1471" i="1" l="1"/>
  <c r="H1472" i="1"/>
  <c r="D1472" i="1"/>
  <c r="L1472" i="1" s="1"/>
  <c r="C1472" i="1"/>
  <c r="F1472" i="1"/>
  <c r="B1472" i="1"/>
  <c r="E1472" i="1"/>
  <c r="M1472" i="1" s="1"/>
  <c r="N1472" i="1" l="1"/>
  <c r="B1473" i="1"/>
  <c r="H1473" i="1"/>
  <c r="F1473" i="1"/>
  <c r="C1473" i="1"/>
  <c r="D1473" i="1"/>
  <c r="L1473" i="1" s="1"/>
  <c r="E1473" i="1"/>
  <c r="M1473" i="1" s="1"/>
  <c r="N1473" i="1" l="1"/>
  <c r="D1474" i="1"/>
  <c r="F1474" i="1"/>
  <c r="H1474" i="1"/>
  <c r="C1474" i="1"/>
  <c r="B1474" i="1"/>
  <c r="E1474" i="1"/>
  <c r="E1475" i="1" l="1"/>
  <c r="D1475" i="1"/>
  <c r="B1475" i="1"/>
  <c r="H1475" i="1"/>
  <c r="C1475" i="1"/>
  <c r="F1475" i="1"/>
  <c r="B1476" i="1" l="1"/>
  <c r="F1476" i="1"/>
  <c r="H1476" i="1"/>
  <c r="E1476" i="1"/>
  <c r="D1476" i="1"/>
  <c r="C1476" i="1"/>
  <c r="F1477" i="1" l="1"/>
  <c r="H1477" i="1"/>
  <c r="C1477" i="1"/>
  <c r="D1477" i="1"/>
  <c r="E1477" i="1"/>
  <c r="G9" i="1" s="1"/>
  <c r="B1477" i="1"/>
</calcChain>
</file>

<file path=xl/sharedStrings.xml><?xml version="1.0" encoding="utf-8"?>
<sst xmlns="http://schemas.openxmlformats.org/spreadsheetml/2006/main" count="75" uniqueCount="54">
  <si>
    <t>Calendrier des paiements</t>
  </si>
  <si>
    <t>Totaux cumulatifs : principal, intérêts et paiements</t>
  </si>
  <si>
    <t>no of paymts selected</t>
  </si>
  <si>
    <t xml:space="preserve"> Intérêts prévus</t>
  </si>
  <si>
    <t>August 6, 1997 Release 1</t>
  </si>
  <si>
    <t>tenant compte des paiements facultatifs</t>
  </si>
  <si>
    <t>Date du départ</t>
  </si>
  <si>
    <t>Date du paiement</t>
  </si>
  <si>
    <t>Solde</t>
  </si>
  <si>
    <t>Paiement</t>
  </si>
  <si>
    <t xml:space="preserve"> </t>
  </si>
  <si>
    <t>Paiements</t>
  </si>
  <si>
    <t xml:space="preserve">Intérêts </t>
  </si>
  <si>
    <t>Principal</t>
  </si>
  <si>
    <t xml:space="preserve"> d'ouverture</t>
  </si>
  <si>
    <t>prévu</t>
  </si>
  <si>
    <t>Intérêts</t>
  </si>
  <si>
    <t xml:space="preserve"> facultatifs</t>
  </si>
  <si>
    <t>de clôture</t>
  </si>
  <si>
    <t>Montant du prêt</t>
  </si>
  <si>
    <t>Taux d'intérêt annuel</t>
  </si>
  <si>
    <t>Données à utiliser</t>
  </si>
  <si>
    <t xml:space="preserve">Paiements totaux : </t>
  </si>
  <si>
    <t xml:space="preserve">Intérêts totaux : </t>
  </si>
  <si>
    <t>Principal total :</t>
  </si>
  <si>
    <t>Avertissement</t>
  </si>
  <si>
    <t>Guide d'utilisation</t>
  </si>
  <si>
    <t>Nombre de paiements par année</t>
  </si>
  <si>
    <t>Intérêt total</t>
  </si>
  <si>
    <t>Comparaison de différents scénarios</t>
  </si>
  <si>
    <t xml:space="preserve">  Principal non remboursé</t>
  </si>
  <si>
    <t xml:space="preserve">  Intérêt non remboursé</t>
  </si>
  <si>
    <t xml:space="preserve">  Solde révisé du principal non remboursé</t>
  </si>
  <si>
    <t xml:space="preserve">  Solde révisé de l'intérêt non remboursé</t>
  </si>
  <si>
    <t xml:space="preserve">  Diminution du nombre de paiements restants</t>
  </si>
  <si>
    <t xml:space="preserve">  Intérêt total épargné</t>
  </si>
  <si>
    <t>Durée du prêt (années)</t>
  </si>
  <si>
    <t>Nombre de périodes de capitalisation par année</t>
  </si>
  <si>
    <t>Total des paiements facultatifs</t>
  </si>
  <si>
    <r>
      <t>À partir du paiement n</t>
    </r>
    <r>
      <rPr>
        <b/>
        <vertAlign val="superscript"/>
        <sz val="11"/>
        <color rgb="FF6B5190"/>
        <rFont val="Calibri"/>
        <family val="2"/>
        <scheme val="minor"/>
      </rPr>
      <t>o</t>
    </r>
    <r>
      <rPr>
        <b/>
        <sz val="11"/>
        <color rgb="FF6B5190"/>
        <rFont val="Calibri"/>
        <family val="2"/>
        <scheme val="minor"/>
      </rPr>
      <t xml:space="preserve"> :</t>
    </r>
  </si>
  <si>
    <r>
      <t>Jusqu'au paiement n</t>
    </r>
    <r>
      <rPr>
        <b/>
        <vertAlign val="superscript"/>
        <sz val="11"/>
        <color rgb="FF6B5190"/>
        <rFont val="Calibri"/>
        <family val="2"/>
        <scheme val="minor"/>
      </rPr>
      <t xml:space="preserve">o </t>
    </r>
    <r>
      <rPr>
        <b/>
        <sz val="11"/>
        <color rgb="FF6B5190"/>
        <rFont val="Calibri"/>
        <family val="2"/>
        <scheme val="minor"/>
      </rPr>
      <t>:</t>
    </r>
  </si>
  <si>
    <t>Numéro du paiement</t>
  </si>
  <si>
    <t>($)</t>
  </si>
  <si>
    <t>(%)</t>
  </si>
  <si>
    <t>Différence des intérêts payés sur l'entièreté du prêt</t>
  </si>
  <si>
    <t>Scénario A</t>
  </si>
  <si>
    <t>Scénario B</t>
  </si>
  <si>
    <t>Scénario C</t>
  </si>
  <si>
    <t>Nombre de fois où l'intérêt est composé pour chaque période</t>
  </si>
  <si>
    <t>Montant du paiement anticipé</t>
  </si>
  <si>
    <t>Nombre de paiements restants</t>
  </si>
  <si>
    <t xml:space="preserve">  Nombre révisé de paiements restants</t>
  </si>
  <si>
    <t>Intérêts réels en</t>
  </si>
  <si>
    <t>Augmentation ou diminution du paiement par rapport au scénario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</si>
</sst>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 #,##0.00_)\ &quot;$&quot;_ ;_ * \(#,##0.00\)\ &quot;$&quot;_ ;_ * &quot;-&quot;??_)\ &quot;$&quot;_ ;_ @_ "/>
    <numFmt numFmtId="164" formatCode="_ * #,##0.00_)\ _$_ ;_ * \(#,##0.00\)\ _$_ ;_ * &quot;-&quot;??_)\ _$_ ;_ @_ "/>
    <numFmt numFmtId="165" formatCode="[$-C0C]d\ mmm\ yyyy;@"/>
    <numFmt numFmtId="166" formatCode="_-&quot;$&quot;* #,##0.00_-;\-&quot;$&quot;* #,##0.00_-;_-&quot;$&quot;* &quot;-&quot;??_-;_-@_-"/>
    <numFmt numFmtId="167" formatCode=";;;"/>
    <numFmt numFmtId="168" formatCode="[$-F800]dddd\,\ mmmm\ dd\,\ yyyy"/>
    <numFmt numFmtId="169" formatCode="#,##0.00\ [$$-C0C]_-"/>
    <numFmt numFmtId="170" formatCode="#,##0.0"/>
    <numFmt numFmtId="171" formatCode="&quot;$&quot;#,##0.00;[Red]\-&quot;$&quot;#,##0.00"/>
    <numFmt numFmtId="172" formatCode="0.0"/>
  </numFmts>
  <fonts count="20" x14ac:knownFonts="1">
    <font>
      <sz val="11"/>
      <color theme="1"/>
      <name val="Calibri"/>
      <family val="2"/>
      <scheme val="minor"/>
    </font>
    <font>
      <sz val="11"/>
      <color theme="1"/>
      <name val="Calibri"/>
      <family val="2"/>
      <scheme val="minor"/>
    </font>
    <font>
      <b/>
      <sz val="18"/>
      <color theme="3"/>
      <name val="Cambria"/>
      <family val="2"/>
      <scheme val="major"/>
    </font>
    <font>
      <sz val="11"/>
      <color theme="0"/>
      <name val="Calibri"/>
      <family val="2"/>
      <scheme val="minor"/>
    </font>
    <font>
      <sz val="11"/>
      <name val="Calibri"/>
      <family val="2"/>
      <scheme val="minor"/>
    </font>
    <font>
      <b/>
      <sz val="11"/>
      <color rgb="FF9D2174"/>
      <name val="Calibri"/>
      <family val="2"/>
      <scheme val="minor"/>
    </font>
    <font>
      <b/>
      <sz val="11"/>
      <name val="Calibri"/>
      <family val="2"/>
      <scheme val="minor"/>
    </font>
    <font>
      <b/>
      <sz val="14"/>
      <color rgb="FF9D2174"/>
      <name val="Calibri"/>
      <family val="2"/>
      <scheme val="minor"/>
    </font>
    <font>
      <b/>
      <sz val="11"/>
      <color rgb="FF6B5190"/>
      <name val="Calibri"/>
      <family val="2"/>
      <scheme val="minor"/>
    </font>
    <font>
      <b/>
      <sz val="18"/>
      <color rgb="FF9D2174"/>
      <name val="Calibri"/>
      <family val="2"/>
      <scheme val="minor"/>
    </font>
    <font>
      <sz val="11"/>
      <color rgb="FF000000"/>
      <name val="Calibri"/>
      <family val="2"/>
    </font>
    <font>
      <b/>
      <sz val="11"/>
      <color theme="0"/>
      <name val="Calibri"/>
      <family val="2"/>
      <scheme val="minor"/>
    </font>
    <font>
      <b/>
      <sz val="9"/>
      <name val="Arial"/>
      <family val="2"/>
    </font>
    <font>
      <b/>
      <sz val="11"/>
      <color indexed="56"/>
      <name val="Calibri"/>
      <family val="2"/>
      <scheme val="minor"/>
    </font>
    <font>
      <b/>
      <sz val="11"/>
      <color rgb="FF9BC13C"/>
      <name val="Calibri"/>
      <family val="2"/>
      <scheme val="minor"/>
    </font>
    <font>
      <b/>
      <sz val="20"/>
      <color rgb="FF9D2174"/>
      <name val="Calibri"/>
      <family val="2"/>
      <scheme val="minor"/>
    </font>
    <font>
      <sz val="9"/>
      <color indexed="10"/>
      <name val="Arial"/>
      <family val="2"/>
    </font>
    <font>
      <b/>
      <sz val="9"/>
      <name val="MS Sans Serif"/>
      <family val="2"/>
    </font>
    <font>
      <b/>
      <vertAlign val="superscript"/>
      <sz val="11"/>
      <color rgb="FF6B5190"/>
      <name val="Calibri"/>
      <family val="2"/>
      <scheme val="minor"/>
    </font>
    <font>
      <sz val="11"/>
      <color rgb="FF9BC13C"/>
      <name val="Calibri"/>
      <family val="2"/>
      <scheme val="minor"/>
    </font>
  </fonts>
  <fills count="3">
    <fill>
      <patternFill patternType="none"/>
    </fill>
    <fill>
      <patternFill patternType="gray125"/>
    </fill>
    <fill>
      <patternFill patternType="solid">
        <fgColor rgb="FF9BC13C"/>
        <bgColor indexed="64"/>
      </patternFill>
    </fill>
  </fills>
  <borders count="6">
    <border>
      <left/>
      <right/>
      <top/>
      <bottom/>
      <diagonal/>
    </border>
    <border>
      <left/>
      <right style="thin">
        <color indexed="64"/>
      </right>
      <top/>
      <bottom/>
      <diagonal/>
    </border>
    <border>
      <left/>
      <right style="thin">
        <color indexed="64"/>
      </right>
      <top/>
      <bottom style="thin">
        <color indexed="4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153">
    <xf numFmtId="0" fontId="0" fillId="0" borderId="0" xfId="0"/>
    <xf numFmtId="0" fontId="4" fillId="0" borderId="0" xfId="0" applyFont="1" applyFill="1"/>
    <xf numFmtId="0" fontId="4" fillId="0" borderId="1" xfId="0" applyFont="1" applyFill="1" applyBorder="1"/>
    <xf numFmtId="0" fontId="4" fillId="0" borderId="0" xfId="0" applyNumberFormat="1" applyFont="1" applyFill="1"/>
    <xf numFmtId="0" fontId="4" fillId="0" borderId="0" xfId="0" applyNumberFormat="1" applyFont="1" applyFill="1" applyProtection="1"/>
    <xf numFmtId="0" fontId="4" fillId="0" borderId="0" xfId="0" applyNumberFormat="1" applyFont="1" applyFill="1" applyProtection="1">
      <protection locked="0"/>
    </xf>
    <xf numFmtId="0" fontId="4" fillId="0" borderId="0" xfId="0" applyNumberFormat="1" applyFont="1" applyFill="1" applyBorder="1" applyProtection="1">
      <protection locked="0" hidden="1"/>
    </xf>
    <xf numFmtId="0" fontId="4" fillId="0" borderId="0" xfId="0" applyNumberFormat="1" applyFont="1" applyFill="1" applyBorder="1" applyProtection="1">
      <protection hidden="1"/>
    </xf>
    <xf numFmtId="167" fontId="4" fillId="0" borderId="0" xfId="0" applyNumberFormat="1" applyFont="1" applyFill="1" applyBorder="1"/>
    <xf numFmtId="0" fontId="4" fillId="0" borderId="0" xfId="0" applyNumberFormat="1" applyFont="1" applyFill="1" applyBorder="1"/>
    <xf numFmtId="167" fontId="4" fillId="0" borderId="0" xfId="0" applyNumberFormat="1" applyFont="1" applyFill="1" applyBorder="1" applyProtection="1">
      <protection locked="0" hidden="1"/>
    </xf>
    <xf numFmtId="167" fontId="4" fillId="0" borderId="0" xfId="0" applyNumberFormat="1" applyFont="1" applyFill="1" applyBorder="1" applyProtection="1">
      <protection hidden="1"/>
    </xf>
    <xf numFmtId="0" fontId="4" fillId="0" borderId="0" xfId="0" quotePrefix="1" applyNumberFormat="1" applyFont="1" applyFill="1" applyBorder="1" applyAlignment="1" applyProtection="1">
      <protection hidden="1"/>
    </xf>
    <xf numFmtId="0" fontId="4" fillId="0" borderId="0" xfId="0" applyNumberFormat="1" applyFont="1" applyFill="1" applyAlignment="1" applyProtection="1">
      <protection hidden="1"/>
    </xf>
    <xf numFmtId="0" fontId="4" fillId="0" borderId="0" xfId="0" applyNumberFormat="1" applyFont="1" applyFill="1" applyProtection="1">
      <protection hidden="1"/>
    </xf>
    <xf numFmtId="166" fontId="4" fillId="0" borderId="0" xfId="0" applyNumberFormat="1" applyFont="1" applyFill="1" applyProtection="1">
      <protection hidden="1"/>
    </xf>
    <xf numFmtId="0" fontId="4" fillId="0" borderId="0" xfId="0" applyNumberFormat="1" applyFont="1" applyFill="1" applyBorder="1" applyProtection="1">
      <protection locked="0"/>
    </xf>
    <xf numFmtId="167" fontId="4" fillId="0" borderId="0" xfId="0" applyNumberFormat="1" applyFont="1" applyFill="1" applyBorder="1" applyProtection="1"/>
    <xf numFmtId="0" fontId="4" fillId="0" borderId="0" xfId="0" applyNumberFormat="1" applyFont="1" applyFill="1" applyBorder="1" applyProtection="1"/>
    <xf numFmtId="0" fontId="4" fillId="0" borderId="0" xfId="0" applyNumberFormat="1" applyFont="1" applyFill="1" applyAlignment="1">
      <alignment horizontal="right"/>
    </xf>
    <xf numFmtId="0" fontId="4" fillId="0" borderId="2" xfId="0" applyFont="1" applyFill="1" applyBorder="1"/>
    <xf numFmtId="0" fontId="4" fillId="0" borderId="0" xfId="0" applyFont="1" applyFill="1" applyBorder="1"/>
    <xf numFmtId="0" fontId="3" fillId="0" borderId="0" xfId="0" applyNumberFormat="1" applyFont="1" applyFill="1"/>
    <xf numFmtId="0" fontId="3" fillId="0" borderId="0" xfId="0" applyNumberFormat="1" applyFont="1" applyFill="1" applyAlignment="1">
      <alignment horizontal="right"/>
    </xf>
    <xf numFmtId="0" fontId="4" fillId="0" borderId="4" xfId="0" applyFont="1" applyFill="1" applyBorder="1"/>
    <xf numFmtId="40" fontId="3" fillId="0" borderId="0" xfId="0" applyNumberFormat="1" applyFont="1" applyFill="1"/>
    <xf numFmtId="40" fontId="4" fillId="0" borderId="0" xfId="0" applyNumberFormat="1" applyFont="1" applyFill="1" applyProtection="1">
      <protection locked="0"/>
    </xf>
    <xf numFmtId="40" fontId="4" fillId="0" borderId="0" xfId="0" applyNumberFormat="1" applyFont="1" applyFill="1"/>
    <xf numFmtId="0" fontId="4" fillId="0" borderId="0" xfId="0" applyFont="1" applyFill="1" applyProtection="1">
      <protection locked="0"/>
    </xf>
    <xf numFmtId="40" fontId="4" fillId="0" borderId="0" xfId="0" applyNumberFormat="1" applyFont="1" applyFill="1"/>
    <xf numFmtId="44" fontId="4" fillId="0" borderId="0" xfId="1" quotePrefix="1" applyFont="1" applyFill="1" applyAlignment="1" applyProtection="1"/>
    <xf numFmtId="44" fontId="4" fillId="0" borderId="0" xfId="1" applyFont="1" applyFill="1"/>
    <xf numFmtId="44" fontId="4" fillId="0" borderId="0" xfId="1" quotePrefix="1" applyFont="1" applyFill="1" applyAlignment="1" applyProtection="1">
      <protection hidden="1"/>
    </xf>
    <xf numFmtId="44" fontId="4" fillId="0" borderId="0" xfId="1" applyFont="1" applyFill="1" applyAlignment="1" applyProtection="1"/>
    <xf numFmtId="44" fontId="5" fillId="0" borderId="0" xfId="1" applyFont="1" applyFill="1"/>
    <xf numFmtId="44" fontId="4" fillId="0" borderId="0" xfId="1" applyFont="1" applyFill="1" applyAlignment="1" applyProtection="1">
      <alignment horizontal="right"/>
    </xf>
    <xf numFmtId="44" fontId="4" fillId="0" borderId="0" xfId="1" applyFont="1" applyFill="1" applyProtection="1">
      <protection locked="0"/>
    </xf>
    <xf numFmtId="44" fontId="6" fillId="0" borderId="0" xfId="1" applyFont="1" applyFill="1" applyProtection="1"/>
    <xf numFmtId="44" fontId="4" fillId="0" borderId="0" xfId="1" applyFont="1" applyFill="1" applyProtection="1"/>
    <xf numFmtId="44" fontId="4" fillId="0" borderId="0" xfId="1" applyFont="1" applyFill="1" applyBorder="1" applyAlignment="1" applyProtection="1">
      <alignment horizontal="right"/>
      <protection hidden="1"/>
    </xf>
    <xf numFmtId="44" fontId="4" fillId="0" borderId="0" xfId="1" applyFont="1" applyFill="1" applyAlignment="1" applyProtection="1">
      <protection hidden="1"/>
    </xf>
    <xf numFmtId="44" fontId="4" fillId="0" borderId="0" xfId="1" applyFont="1" applyFill="1" applyBorder="1" applyProtection="1"/>
    <xf numFmtId="44" fontId="4" fillId="0" borderId="0" xfId="1" applyFont="1" applyFill="1" applyAlignment="1" applyProtection="1">
      <protection locked="0"/>
    </xf>
    <xf numFmtId="44" fontId="6" fillId="0" borderId="0" xfId="1" applyFont="1" applyFill="1" applyProtection="1">
      <protection hidden="1"/>
    </xf>
    <xf numFmtId="44" fontId="4" fillId="0" borderId="0" xfId="1" applyFont="1" applyFill="1" applyBorder="1" applyAlignment="1" applyProtection="1">
      <alignment horizontal="center"/>
    </xf>
    <xf numFmtId="44" fontId="7" fillId="0" borderId="0" xfId="1" applyFont="1" applyFill="1"/>
    <xf numFmtId="165" fontId="8" fillId="0" borderId="0" xfId="0" applyNumberFormat="1" applyFont="1" applyFill="1" applyAlignment="1" applyProtection="1"/>
    <xf numFmtId="44" fontId="8" fillId="0" borderId="0" xfId="1" applyFont="1" applyFill="1" applyBorder="1" applyAlignment="1" applyProtection="1">
      <alignment horizontal="center"/>
      <protection locked="0"/>
    </xf>
    <xf numFmtId="44" fontId="8" fillId="0" borderId="0" xfId="1" quotePrefix="1" applyFont="1" applyFill="1" applyAlignment="1">
      <alignment horizontal="center"/>
    </xf>
    <xf numFmtId="44" fontId="8" fillId="0" borderId="0" xfId="1" applyFont="1" applyFill="1" applyAlignment="1">
      <alignment horizontal="center"/>
    </xf>
    <xf numFmtId="44" fontId="5" fillId="0" borderId="0" xfId="1" quotePrefix="1" applyFont="1" applyFill="1" applyAlignment="1" applyProtection="1"/>
    <xf numFmtId="165" fontId="7" fillId="0" borderId="0" xfId="1" quotePrefix="1" applyNumberFormat="1" applyFont="1" applyFill="1" applyAlignment="1" applyProtection="1"/>
    <xf numFmtId="0" fontId="8" fillId="0" borderId="0" xfId="0" quotePrefix="1" applyFont="1" applyFill="1" applyAlignment="1"/>
    <xf numFmtId="0" fontId="8" fillId="0" borderId="0" xfId="0" applyFont="1" applyFill="1"/>
    <xf numFmtId="0" fontId="8" fillId="0" borderId="0" xfId="0" applyNumberFormat="1" applyFont="1" applyFill="1" applyAlignment="1"/>
    <xf numFmtId="0" fontId="8" fillId="0" borderId="0" xfId="0" applyNumberFormat="1" applyFont="1" applyFill="1"/>
    <xf numFmtId="167" fontId="8" fillId="0" borderId="0" xfId="0" quotePrefix="1" applyNumberFormat="1" applyFont="1" applyFill="1" applyAlignment="1" applyProtection="1">
      <alignment horizontal="left"/>
      <protection hidden="1"/>
    </xf>
    <xf numFmtId="0" fontId="8" fillId="0" borderId="0" xfId="0" quotePrefix="1" applyNumberFormat="1" applyFont="1" applyFill="1" applyAlignment="1"/>
    <xf numFmtId="44" fontId="8" fillId="0" borderId="0" xfId="1" quotePrefix="1" applyFont="1" applyFill="1" applyBorder="1" applyAlignment="1">
      <alignment horizontal="center"/>
    </xf>
    <xf numFmtId="44" fontId="8" fillId="0" borderId="0" xfId="1" applyFont="1" applyFill="1" applyBorder="1" applyAlignment="1">
      <alignment horizontal="center"/>
    </xf>
    <xf numFmtId="44" fontId="8" fillId="0" borderId="0" xfId="1" quotePrefix="1" applyFont="1" applyFill="1" applyBorder="1" applyAlignment="1" applyProtection="1">
      <alignment horizontal="center"/>
    </xf>
    <xf numFmtId="44" fontId="8" fillId="0" borderId="3" xfId="1" quotePrefix="1" applyFont="1" applyFill="1" applyBorder="1" applyAlignment="1" applyProtection="1">
      <alignment horizontal="center"/>
    </xf>
    <xf numFmtId="44" fontId="8" fillId="0" borderId="3" xfId="1" quotePrefix="1" applyFont="1" applyFill="1" applyBorder="1" applyAlignment="1">
      <alignment horizontal="center"/>
    </xf>
    <xf numFmtId="0" fontId="9" fillId="0" borderId="0" xfId="3" applyFont="1" applyAlignment="1">
      <alignment horizontal="left"/>
    </xf>
    <xf numFmtId="0" fontId="0" fillId="0" borderId="0" xfId="0" applyFont="1" applyAlignment="1"/>
    <xf numFmtId="0" fontId="10" fillId="0" borderId="0" xfId="0" applyFont="1" applyAlignment="1"/>
    <xf numFmtId="0" fontId="0" fillId="0" borderId="0" xfId="0" applyFill="1"/>
    <xf numFmtId="0" fontId="0" fillId="0" borderId="0" xfId="0" applyFill="1" applyAlignment="1"/>
    <xf numFmtId="164" fontId="0" fillId="0" borderId="3" xfId="4" applyFont="1" applyFill="1" applyBorder="1" applyAlignment="1" applyProtection="1">
      <alignment horizontal="fill"/>
    </xf>
    <xf numFmtId="164" fontId="0" fillId="0" borderId="0" xfId="4" applyFont="1" applyFill="1" applyBorder="1" applyAlignment="1" applyProtection="1">
      <alignment horizontal="fill"/>
    </xf>
    <xf numFmtId="164" fontId="0" fillId="0" borderId="0" xfId="4" applyFont="1" applyFill="1" applyBorder="1"/>
    <xf numFmtId="0" fontId="0" fillId="0" borderId="0" xfId="0" applyFill="1" applyAlignment="1">
      <alignment horizontal="center"/>
    </xf>
    <xf numFmtId="0" fontId="0" fillId="0" borderId="0" xfId="0" applyFont="1"/>
    <xf numFmtId="0" fontId="0" fillId="0" borderId="0" xfId="0" applyFont="1" applyFill="1"/>
    <xf numFmtId="0" fontId="0" fillId="0" borderId="0" xfId="0" applyFont="1" applyFill="1" applyAlignment="1"/>
    <xf numFmtId="0" fontId="0" fillId="0" borderId="0" xfId="0" applyFont="1" applyFill="1" applyAlignment="1" applyProtection="1"/>
    <xf numFmtId="0" fontId="0" fillId="0" borderId="3" xfId="0" applyFont="1" applyFill="1" applyBorder="1"/>
    <xf numFmtId="0" fontId="0" fillId="0" borderId="3" xfId="0" quotePrefix="1" applyFont="1" applyFill="1" applyBorder="1" applyAlignment="1" applyProtection="1">
      <alignment horizontal="fill"/>
    </xf>
    <xf numFmtId="0" fontId="0" fillId="0" borderId="3" xfId="0" applyFont="1" applyFill="1" applyBorder="1" applyAlignment="1" applyProtection="1">
      <alignment horizontal="fill"/>
    </xf>
    <xf numFmtId="0" fontId="0" fillId="0" borderId="0" xfId="0" applyFont="1" applyFill="1" applyBorder="1"/>
    <xf numFmtId="0" fontId="0" fillId="0" borderId="0" xfId="0" applyFont="1" applyFill="1" applyBorder="1" applyAlignment="1" applyProtection="1"/>
    <xf numFmtId="0" fontId="0" fillId="0" borderId="3" xfId="0" applyFont="1" applyFill="1" applyBorder="1" applyAlignment="1" applyProtection="1">
      <alignment horizontal="left"/>
    </xf>
    <xf numFmtId="0" fontId="0" fillId="0" borderId="0" xfId="0" quotePrefix="1" applyFont="1" applyFill="1" applyBorder="1" applyAlignment="1" applyProtection="1">
      <alignment horizontal="fill"/>
    </xf>
    <xf numFmtId="0" fontId="0" fillId="0" borderId="0" xfId="0" applyFont="1" applyFill="1" applyBorder="1" applyAlignment="1" applyProtection="1">
      <alignment horizontal="fill"/>
    </xf>
    <xf numFmtId="0" fontId="0" fillId="0" borderId="0" xfId="0" applyFont="1" applyFill="1" applyBorder="1" applyAlignment="1" applyProtection="1">
      <alignment horizontal="left"/>
    </xf>
    <xf numFmtId="169" fontId="6" fillId="0" borderId="0" xfId="4" applyNumberFormat="1" applyFont="1" applyFill="1" applyBorder="1" applyProtection="1"/>
    <xf numFmtId="169" fontId="6" fillId="0" borderId="3" xfId="4" applyNumberFormat="1" applyFont="1" applyFill="1" applyBorder="1" applyProtection="1"/>
    <xf numFmtId="0" fontId="6" fillId="0" borderId="0" xfId="0" applyFont="1" applyFill="1" applyBorder="1" applyAlignment="1" applyProtection="1"/>
    <xf numFmtId="40" fontId="6" fillId="0" borderId="0" xfId="4" applyNumberFormat="1" applyFont="1" applyFill="1" applyBorder="1" applyProtection="1"/>
    <xf numFmtId="0" fontId="7" fillId="0" borderId="0" xfId="0" quotePrefix="1" applyFont="1" applyFill="1" applyAlignment="1" applyProtection="1">
      <alignment horizontal="center"/>
    </xf>
    <xf numFmtId="1" fontId="8" fillId="0" borderId="0" xfId="0" applyNumberFormat="1" applyFont="1" applyFill="1" applyAlignment="1" applyProtection="1">
      <alignment horizontal="right"/>
    </xf>
    <xf numFmtId="0" fontId="8" fillId="0" borderId="0" xfId="0" quotePrefix="1" applyFont="1" applyFill="1" applyAlignment="1" applyProtection="1"/>
    <xf numFmtId="0" fontId="14" fillId="0" borderId="3" xfId="0" quotePrefix="1" applyFont="1" applyFill="1" applyBorder="1" applyAlignment="1" applyProtection="1"/>
    <xf numFmtId="0" fontId="8" fillId="0" borderId="0" xfId="0" applyFont="1" applyFill="1" applyBorder="1" applyAlignment="1" applyProtection="1">
      <alignment horizontal="left"/>
    </xf>
    <xf numFmtId="0" fontId="8" fillId="0" borderId="3" xfId="0" applyFont="1" applyFill="1" applyBorder="1" applyAlignment="1" applyProtection="1">
      <alignment horizontal="left"/>
    </xf>
    <xf numFmtId="0" fontId="0" fillId="0" borderId="0" xfId="0" applyFill="1" applyProtection="1"/>
    <xf numFmtId="167" fontId="0" fillId="0" borderId="0" xfId="0" applyNumberFormat="1" applyFill="1" applyProtection="1"/>
    <xf numFmtId="0" fontId="0" fillId="0" borderId="0" xfId="0" applyFill="1" applyAlignment="1">
      <alignment horizontal="right"/>
    </xf>
    <xf numFmtId="167" fontId="16" fillId="0" borderId="0" xfId="0" applyNumberFormat="1" applyFont="1" applyFill="1" applyProtection="1"/>
    <xf numFmtId="171" fontId="0" fillId="0" borderId="0" xfId="4" applyNumberFormat="1" applyFont="1" applyFill="1" applyAlignment="1" applyProtection="1">
      <alignment horizontal="center"/>
    </xf>
    <xf numFmtId="0" fontId="15" fillId="0" borderId="0" xfId="0" quotePrefix="1" applyFont="1" applyFill="1" applyAlignment="1" applyProtection="1">
      <alignment horizontal="center"/>
    </xf>
    <xf numFmtId="164" fontId="0" fillId="0" borderId="0" xfId="4" applyFont="1" applyFill="1" applyAlignment="1">
      <alignment horizontal="right"/>
    </xf>
    <xf numFmtId="164" fontId="0" fillId="0" borderId="0" xfId="4" applyFont="1" applyFill="1" applyAlignment="1"/>
    <xf numFmtId="0" fontId="0" fillId="0" borderId="0" xfId="0" applyFill="1" applyAlignment="1" applyProtection="1">
      <alignment horizontal="fill"/>
    </xf>
    <xf numFmtId="0" fontId="17" fillId="0" borderId="0" xfId="0" applyFont="1" applyFill="1" applyAlignment="1" applyProtection="1">
      <alignment horizontal="fill"/>
    </xf>
    <xf numFmtId="165" fontId="11" fillId="0" borderId="0" xfId="0" applyNumberFormat="1" applyFont="1" applyFill="1" applyAlignment="1" applyProtection="1"/>
    <xf numFmtId="0" fontId="9" fillId="0" borderId="0" xfId="3" applyFont="1" applyAlignment="1">
      <alignment horizontal="left"/>
    </xf>
    <xf numFmtId="0" fontId="12" fillId="0" borderId="0" xfId="0" applyFont="1" applyFill="1" applyProtection="1"/>
    <xf numFmtId="168" fontId="4" fillId="0" borderId="0" xfId="1" quotePrefix="1" applyNumberFormat="1" applyFont="1" applyFill="1" applyAlignment="1" applyProtection="1"/>
    <xf numFmtId="168" fontId="4" fillId="0" borderId="0" xfId="0" applyNumberFormat="1" applyFont="1" applyFill="1"/>
    <xf numFmtId="168" fontId="8" fillId="0" borderId="0" xfId="0" applyNumberFormat="1" applyFont="1" applyFill="1" applyAlignment="1" applyProtection="1"/>
    <xf numFmtId="168" fontId="8" fillId="0" borderId="0" xfId="0" applyNumberFormat="1" applyFont="1" applyFill="1" applyProtection="1"/>
    <xf numFmtId="168" fontId="6" fillId="0" borderId="0" xfId="0" applyNumberFormat="1" applyFont="1" applyFill="1" applyProtection="1"/>
    <xf numFmtId="168" fontId="8" fillId="0" borderId="0" xfId="0" applyNumberFormat="1" applyFont="1" applyFill="1" applyBorder="1" applyAlignment="1" applyProtection="1">
      <alignment horizontal="center"/>
    </xf>
    <xf numFmtId="168" fontId="8" fillId="0" borderId="3" xfId="0" applyNumberFormat="1" applyFont="1" applyFill="1" applyBorder="1" applyAlignment="1" applyProtection="1">
      <alignment horizontal="center"/>
    </xf>
    <xf numFmtId="168" fontId="4" fillId="0" borderId="0" xfId="0" applyNumberFormat="1" applyFont="1" applyFill="1" applyAlignment="1" applyProtection="1">
      <protection hidden="1"/>
    </xf>
    <xf numFmtId="168" fontId="4" fillId="0" borderId="0" xfId="0" quotePrefix="1" applyNumberFormat="1" applyFont="1" applyFill="1" applyAlignment="1" applyProtection="1"/>
    <xf numFmtId="0" fontId="4" fillId="0" borderId="0" xfId="0" applyNumberFormat="1" applyFont="1" applyFill="1" applyAlignment="1">
      <alignment horizontal="center"/>
    </xf>
    <xf numFmtId="0" fontId="4" fillId="0" borderId="0" xfId="0" quotePrefix="1" applyNumberFormat="1" applyFont="1" applyFill="1" applyAlignment="1" applyProtection="1">
      <alignment horizontal="center"/>
    </xf>
    <xf numFmtId="0" fontId="4" fillId="0" borderId="0" xfId="0" applyFont="1" applyFill="1" applyAlignment="1">
      <alignment horizontal="center"/>
    </xf>
    <xf numFmtId="0" fontId="4" fillId="0" borderId="0" xfId="0" applyNumberFormat="1" applyFont="1" applyFill="1" applyAlignment="1" applyProtection="1">
      <alignment horizontal="center"/>
      <protection hidden="1"/>
    </xf>
    <xf numFmtId="0" fontId="3" fillId="0" borderId="0" xfId="0" applyFont="1" applyFill="1"/>
    <xf numFmtId="44" fontId="6" fillId="0" borderId="0" xfId="1" quotePrefix="1" applyFont="1" applyFill="1" applyBorder="1" applyAlignment="1" applyProtection="1">
      <alignment horizontal="center" vertical="center"/>
      <protection hidden="1"/>
    </xf>
    <xf numFmtId="0" fontId="13" fillId="0" borderId="0" xfId="0" applyFont="1" applyFill="1" applyAlignment="1">
      <alignment horizontal="center"/>
    </xf>
    <xf numFmtId="0" fontId="6" fillId="0" borderId="0" xfId="2" applyNumberFormat="1" applyFont="1" applyFill="1" applyProtection="1"/>
    <xf numFmtId="4" fontId="6" fillId="0" borderId="0" xfId="0" applyNumberFormat="1" applyFont="1" applyFill="1" applyProtection="1"/>
    <xf numFmtId="0" fontId="6" fillId="0" borderId="0" xfId="4" applyNumberFormat="1" applyFont="1" applyFill="1" applyProtection="1"/>
    <xf numFmtId="0" fontId="6" fillId="0" borderId="0" xfId="0" applyFont="1" applyFill="1" applyProtection="1"/>
    <xf numFmtId="4" fontId="14" fillId="0" borderId="0" xfId="0" applyNumberFormat="1" applyFont="1" applyFill="1" applyProtection="1"/>
    <xf numFmtId="0" fontId="14" fillId="0" borderId="0" xfId="0" applyFont="1" applyFill="1" applyProtection="1"/>
    <xf numFmtId="4" fontId="6" fillId="0" borderId="0" xfId="4" quotePrefix="1" applyNumberFormat="1" applyFont="1" applyFill="1" applyAlignment="1" applyProtection="1">
      <alignment horizontal="right"/>
    </xf>
    <xf numFmtId="4" fontId="6" fillId="0" borderId="0" xfId="4" applyNumberFormat="1" applyFont="1" applyFill="1" applyAlignment="1" applyProtection="1">
      <alignment horizontal="right"/>
    </xf>
    <xf numFmtId="170" fontId="6" fillId="0" borderId="0" xfId="0" applyNumberFormat="1" applyFont="1" applyFill="1" applyAlignment="1" applyProtection="1">
      <alignment horizontal="right"/>
    </xf>
    <xf numFmtId="4" fontId="6" fillId="0" borderId="0" xfId="0" applyNumberFormat="1" applyFont="1" applyFill="1" applyAlignment="1" applyProtection="1">
      <alignment horizontal="right"/>
    </xf>
    <xf numFmtId="44" fontId="6" fillId="0" borderId="0" xfId="1" applyFont="1" applyFill="1" applyAlignment="1">
      <alignment horizontal="center"/>
    </xf>
    <xf numFmtId="44" fontId="14" fillId="0" borderId="0" xfId="1" applyFont="1" applyFill="1" applyProtection="1">
      <protection locked="0"/>
    </xf>
    <xf numFmtId="0" fontId="14" fillId="0" borderId="0" xfId="2" applyNumberFormat="1" applyFont="1" applyFill="1" applyProtection="1">
      <protection locked="0"/>
    </xf>
    <xf numFmtId="0" fontId="14" fillId="0" borderId="0" xfId="1" applyNumberFormat="1" applyFont="1" applyFill="1" applyProtection="1">
      <protection locked="0"/>
    </xf>
    <xf numFmtId="0" fontId="14" fillId="0" borderId="0" xfId="1" applyNumberFormat="1" applyFont="1" applyFill="1" applyAlignment="1" applyProtection="1">
      <protection locked="0"/>
    </xf>
    <xf numFmtId="168" fontId="14" fillId="0" borderId="0" xfId="1" quotePrefix="1" applyNumberFormat="1" applyFont="1" applyFill="1" applyProtection="1"/>
    <xf numFmtId="4" fontId="19" fillId="0" borderId="0" xfId="0" applyNumberFormat="1" applyFont="1" applyFill="1" applyProtection="1"/>
    <xf numFmtId="172" fontId="19" fillId="0" borderId="0" xfId="4" applyNumberFormat="1" applyFont="1" applyFill="1" applyProtection="1"/>
    <xf numFmtId="1" fontId="19" fillId="0" borderId="0" xfId="4" applyNumberFormat="1" applyFont="1" applyFill="1" applyProtection="1"/>
    <xf numFmtId="1" fontId="19" fillId="0" borderId="0" xfId="4" applyNumberFormat="1" applyFont="1" applyFill="1" applyAlignment="1" applyProtection="1"/>
    <xf numFmtId="4" fontId="19" fillId="0" borderId="0" xfId="4" applyNumberFormat="1" applyFont="1" applyFill="1" applyProtection="1"/>
    <xf numFmtId="0" fontId="9" fillId="0" borderId="0" xfId="3" applyFont="1" applyAlignment="1">
      <alignment horizontal="left"/>
    </xf>
    <xf numFmtId="168" fontId="8" fillId="0" borderId="0" xfId="0" applyNumberFormat="1" applyFont="1" applyFill="1" applyBorder="1" applyAlignment="1" applyProtection="1">
      <alignment horizontal="center" wrapText="1"/>
    </xf>
    <xf numFmtId="168" fontId="8" fillId="0" borderId="3" xfId="0" applyNumberFormat="1" applyFont="1" applyFill="1" applyBorder="1" applyAlignment="1" applyProtection="1">
      <alignment horizontal="center" wrapText="1"/>
    </xf>
    <xf numFmtId="0" fontId="15" fillId="0" borderId="0" xfId="0" quotePrefix="1" applyFont="1" applyFill="1" applyAlignment="1" applyProtection="1">
      <alignment horizontal="center"/>
    </xf>
    <xf numFmtId="44" fontId="4" fillId="2" borderId="5" xfId="1" applyFont="1" applyFill="1" applyBorder="1" applyAlignment="1" applyProtection="1">
      <protection locked="0"/>
    </xf>
    <xf numFmtId="0" fontId="14" fillId="0" borderId="0" xfId="0" applyNumberFormat="1" applyFont="1" applyFill="1" applyProtection="1">
      <protection locked="0"/>
    </xf>
    <xf numFmtId="0" fontId="14" fillId="0" borderId="0" xfId="0" applyNumberFormat="1" applyFont="1" applyFill="1"/>
    <xf numFmtId="44" fontId="19" fillId="2" borderId="5" xfId="1" applyFont="1" applyFill="1" applyBorder="1" applyAlignment="1" applyProtection="1">
      <protection locked="0"/>
    </xf>
  </cellXfs>
  <cellStyles count="5">
    <cellStyle name="Milliers" xfId="4" builtinId="3"/>
    <cellStyle name="Monétaire" xfId="1" builtinId="4"/>
    <cellStyle name="Normal" xfId="0" builtinId="0"/>
    <cellStyle name="Pourcentage" xfId="2" builtinId="5"/>
    <cellStyle name="Titre" xfId="3" builtinId="15"/>
  </cellStyles>
  <dxfs count="1">
    <dxf>
      <font>
        <condense val="0"/>
        <extend val="0"/>
        <color indexed="12"/>
      </font>
    </dxf>
  </dxfs>
  <tableStyles count="0" defaultTableStyle="TableStyleMedium2" defaultPivotStyle="PivotStyleLight16"/>
  <colors>
    <mruColors>
      <color rgb="FF9BC13C"/>
      <color rgb="FF9D2174"/>
      <color rgb="FF6B5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ode d''emploi'!A16"/></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2</xdr:row>
      <xdr:rowOff>9526</xdr:rowOff>
    </xdr:from>
    <xdr:to>
      <xdr:col>11</xdr:col>
      <xdr:colOff>0</xdr:colOff>
      <xdr:row>13</xdr:row>
      <xdr:rowOff>161925</xdr:rowOff>
    </xdr:to>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857250" y="2847976"/>
          <a:ext cx="7524750" cy="328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0" i="0" u="none" strike="noStrike">
              <a:solidFill>
                <a:schemeClr val="dk1"/>
              </a:solidFill>
              <a:effectLst/>
              <a:latin typeface="+mn-lt"/>
              <a:ea typeface="+mn-ea"/>
              <a:cs typeface="+mn-cs"/>
            </a:rPr>
            <a:t>L'utilisation de ce fichier est sous l'entière responsabilité des utilisateurs. Le ministère</a:t>
          </a:r>
          <a:r>
            <a:rPr lang="fr-CA" sz="1100" b="0" i="0" u="none" strike="noStrike" baseline="0">
              <a:solidFill>
                <a:schemeClr val="dk1"/>
              </a:solidFill>
              <a:effectLst/>
              <a:latin typeface="+mn-lt"/>
              <a:ea typeface="+mn-ea"/>
              <a:cs typeface="+mn-cs"/>
            </a:rPr>
            <a:t> de l'Agriculture, des Pêcheries et de l'Alimentation (MAPAQ)</a:t>
          </a:r>
          <a:r>
            <a:rPr lang="fr-CA" sz="1100" b="0" i="0" u="none" strike="noStrike">
              <a:solidFill>
                <a:schemeClr val="dk1"/>
              </a:solidFill>
              <a:effectLst/>
              <a:latin typeface="+mn-lt"/>
              <a:ea typeface="+mn-ea"/>
              <a:cs typeface="+mn-cs"/>
            </a:rPr>
            <a:t> n'est aucunement responsable de toute inexactitude, erreur, omission ou faute qui pourrait découler, directement ou indirectement, de l'utilisation du fichier.</a:t>
          </a:r>
          <a:r>
            <a:rPr lang="fr-CA" sz="1100">
              <a:latin typeface="+mn-lt"/>
            </a:rPr>
            <a:t> </a:t>
          </a:r>
          <a:r>
            <a:rPr lang="fr-CA" sz="1100" b="0" i="0" u="none" strike="noStrike">
              <a:solidFill>
                <a:schemeClr val="dk1"/>
              </a:solidFill>
              <a:effectLst/>
              <a:latin typeface="+mn-lt"/>
              <a:ea typeface="+mn-ea"/>
              <a:cs typeface="+mn-cs"/>
            </a:rPr>
            <a:t>Le MAPAQ n'est pas responsable d'une</a:t>
          </a:r>
          <a:r>
            <a:rPr lang="fr-CA" sz="1100" b="0" i="0" u="none" strike="noStrike" baseline="0">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perte de données pouvant résulter de la mauvaise utilisation du fichier.</a:t>
          </a:r>
          <a:r>
            <a:rPr lang="fr-CA" sz="1100">
              <a:latin typeface="+mn-lt"/>
            </a:rPr>
            <a:t> </a:t>
          </a:r>
        </a:p>
        <a:p>
          <a:endParaRPr lang="fr-CA" sz="1100">
            <a:latin typeface="+mn-lt"/>
          </a:endParaRPr>
        </a:p>
        <a:p>
          <a:r>
            <a:rPr lang="fr-CA" sz="1100">
              <a:latin typeface="+mn-lt"/>
            </a:rPr>
            <a:t>Ce fichier</a:t>
          </a:r>
          <a:r>
            <a:rPr lang="fr-CA" sz="1100" baseline="0">
              <a:latin typeface="+mn-lt"/>
            </a:rPr>
            <a:t> Excel a été préparé par :</a:t>
          </a:r>
        </a:p>
        <a:p>
          <a:endParaRPr lang="fr-CA" sz="1100" b="0" i="0" u="none" strike="noStrike">
            <a:solidFill>
              <a:schemeClr val="dk1"/>
            </a:solidFill>
            <a:effectLst/>
            <a:latin typeface="+mn-lt"/>
            <a:ea typeface="+mn-ea"/>
            <a:cs typeface="+mn-cs"/>
          </a:endParaRPr>
        </a:p>
        <a:p>
          <a:r>
            <a:rPr lang="fr-CA" sz="1100" b="0" i="0" u="none" strike="noStrike">
              <a:solidFill>
                <a:schemeClr val="dk1"/>
              </a:solidFill>
              <a:effectLst/>
              <a:latin typeface="+mn-lt"/>
              <a:ea typeface="+mn-ea"/>
              <a:cs typeface="+mn-cs"/>
            </a:rPr>
            <a:t>Line Desloges, agronome</a:t>
          </a:r>
        </a:p>
        <a:p>
          <a:endParaRPr lang="fr-CA" sz="1100" b="0" i="0" u="none" strike="noStrike">
            <a:solidFill>
              <a:schemeClr val="dk1"/>
            </a:solidFill>
            <a:effectLst/>
            <a:latin typeface="+mn-lt"/>
            <a:ea typeface="+mn-ea"/>
            <a:cs typeface="+mn-cs"/>
          </a:endParaRPr>
        </a:p>
        <a:p>
          <a:r>
            <a:rPr lang="fr-CA" sz="1100" b="0" i="0" u="none" strike="noStrike">
              <a:solidFill>
                <a:schemeClr val="dk1"/>
              </a:solidFill>
              <a:effectLst/>
              <a:latin typeface="+mn-lt"/>
              <a:ea typeface="+mn-ea"/>
              <a:cs typeface="+mn-cs"/>
            </a:rPr>
            <a:t>Direction</a:t>
          </a:r>
          <a:r>
            <a:rPr lang="fr-CA" sz="1100" b="0" i="0" u="none" strike="noStrike" baseline="0">
              <a:solidFill>
                <a:schemeClr val="dk1"/>
              </a:solidFill>
              <a:effectLst/>
              <a:latin typeface="+mn-lt"/>
              <a:ea typeface="+mn-ea"/>
              <a:cs typeface="+mn-cs"/>
            </a:rPr>
            <a:t> régionale de Montréal-</a:t>
          </a:r>
          <a:r>
            <a:rPr lang="fr-CA" sz="1100" b="0" i="0" u="none" strike="noStrike">
              <a:solidFill>
                <a:schemeClr val="dk1"/>
              </a:solidFill>
              <a:effectLst/>
              <a:latin typeface="+mn-lt"/>
              <a:ea typeface="+mn-ea"/>
              <a:cs typeface="+mn-cs"/>
            </a:rPr>
            <a:t>Laval-Lanaudière</a:t>
          </a:r>
        </a:p>
        <a:p>
          <a:r>
            <a:rPr lang="fr-CA" sz="1100" b="0" i="0" u="none" strike="noStrike">
              <a:solidFill>
                <a:schemeClr val="dk1"/>
              </a:solidFill>
              <a:effectLst/>
              <a:latin typeface="+mn-lt"/>
              <a:ea typeface="+mn-ea"/>
              <a:cs typeface="+mn-cs"/>
            </a:rPr>
            <a:t>Ministère</a:t>
          </a:r>
          <a:r>
            <a:rPr lang="fr-CA" sz="1100" b="0" i="0" u="none" strike="noStrike" baseline="0">
              <a:solidFill>
                <a:schemeClr val="dk1"/>
              </a:solidFill>
              <a:effectLst/>
              <a:latin typeface="+mn-lt"/>
              <a:ea typeface="+mn-ea"/>
              <a:cs typeface="+mn-cs"/>
            </a:rPr>
            <a:t> de l'Agriculture, des Pêcheries et de l'Alimentation</a:t>
          </a:r>
          <a:r>
            <a:rPr lang="fr-CA" sz="1100">
              <a:latin typeface="+mn-lt"/>
            </a:rPr>
            <a:t> </a:t>
          </a:r>
        </a:p>
        <a:p>
          <a:r>
            <a:rPr lang="fr-CA" sz="1100" b="0" i="0" u="none" strike="noStrike">
              <a:solidFill>
                <a:schemeClr val="dk1"/>
              </a:solidFill>
              <a:effectLst/>
              <a:latin typeface="+mn-lt"/>
              <a:ea typeface="+mn-ea"/>
              <a:cs typeface="+mn-cs"/>
            </a:rPr>
            <a:t>Téléphone : 450</a:t>
          </a:r>
          <a:r>
            <a:rPr lang="fr-CA" sz="1100" b="0" i="0" u="none" strike="noStrike" baseline="0">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589-5781, poste 5023</a:t>
          </a:r>
          <a:r>
            <a:rPr lang="fr-CA" sz="1100">
              <a:latin typeface="+mn-lt"/>
            </a:rPr>
            <a:t> </a:t>
          </a:r>
        </a:p>
        <a:p>
          <a:r>
            <a:rPr lang="fr-CA" sz="1100" b="0" i="0" u="none" strike="noStrike">
              <a:solidFill>
                <a:schemeClr val="dk1"/>
              </a:solidFill>
              <a:effectLst/>
              <a:latin typeface="+mn-lt"/>
              <a:ea typeface="+mn-ea"/>
              <a:cs typeface="+mn-cs"/>
            </a:rPr>
            <a:t>Courriel : line.desloges@mapaq.gouv.qc.ca</a:t>
          </a:r>
          <a:r>
            <a:rPr lang="fr-CA" sz="1100">
              <a:latin typeface="+mn-lt"/>
            </a:rPr>
            <a:t> </a:t>
          </a:r>
        </a:p>
        <a:p>
          <a:endParaRPr lang="fr-CA" sz="1100">
            <a:latin typeface="+mn-lt"/>
          </a:endParaRPr>
        </a:p>
        <a:p>
          <a:r>
            <a:rPr lang="fr-CA" sz="1100">
              <a:latin typeface="+mn-lt"/>
            </a:rPr>
            <a:t>Version de</a:t>
          </a:r>
          <a:r>
            <a:rPr lang="fr-CA" sz="1100" baseline="0">
              <a:latin typeface="+mn-lt"/>
            </a:rPr>
            <a:t> novembre</a:t>
          </a:r>
          <a:r>
            <a:rPr lang="fr-CA" sz="1100">
              <a:latin typeface="+mn-lt"/>
            </a:rPr>
            <a:t> </a:t>
          </a:r>
          <a:r>
            <a:rPr lang="fr-CA" sz="1100" baseline="0">
              <a:latin typeface="+mn-lt"/>
            </a:rPr>
            <a:t>2020</a:t>
          </a:r>
        </a:p>
        <a:p>
          <a:endParaRPr lang="fr-CA" sz="1100" baseline="0">
            <a:latin typeface="+mn-lt"/>
          </a:endParaRPr>
        </a:p>
        <a:p>
          <a:r>
            <a:rPr lang="fr-CA" sz="1100" b="0" i="0" u="none" strike="noStrike">
              <a:solidFill>
                <a:schemeClr val="dk1"/>
              </a:solidFill>
              <a:effectLst/>
              <a:latin typeface="+mn-lt"/>
              <a:ea typeface="+mn-ea"/>
              <a:cs typeface="+mn-cs"/>
            </a:rPr>
            <a:t>Le logiciel est en format ouvert ou libre. Le fichier proposé</a:t>
          </a:r>
          <a:r>
            <a:rPr lang="fr-CA" sz="1100" b="0" i="0" u="none" strike="noStrike" baseline="0">
              <a:solidFill>
                <a:schemeClr val="dk1"/>
              </a:solidFill>
              <a:effectLst/>
              <a:latin typeface="+mn-lt"/>
              <a:ea typeface="+mn-ea"/>
              <a:cs typeface="+mn-cs"/>
            </a:rPr>
            <a:t> ci-après a pour modèle</a:t>
          </a:r>
          <a:r>
            <a:rPr lang="fr-CA" sz="1100" b="0" i="0" u="none" strike="noStrike">
              <a:solidFill>
                <a:schemeClr val="dk1"/>
              </a:solidFill>
              <a:effectLst/>
              <a:latin typeface="+mn-lt"/>
              <a:ea typeface="+mn-ea"/>
              <a:cs typeface="+mn-cs"/>
            </a:rPr>
            <a:t> une feuille de calcul publiée dans le</a:t>
          </a:r>
          <a:r>
            <a:rPr lang="fr-CA" sz="1100" b="0" i="0" u="none" strike="noStrike" baseline="0">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site Web suivant : http://www.omafra.gov.on.ca/french/busdev/download/calc_omafloan.htm.</a:t>
          </a:r>
        </a:p>
      </xdr:txBody>
    </xdr:sp>
    <xdr:clientData/>
  </xdr:twoCellAnchor>
  <xdr:twoCellAnchor>
    <xdr:from>
      <xdr:col>1</xdr:col>
      <xdr:colOff>91440</xdr:colOff>
      <xdr:row>15</xdr:row>
      <xdr:rowOff>76197</xdr:rowOff>
    </xdr:from>
    <xdr:to>
      <xdr:col>10</xdr:col>
      <xdr:colOff>750570</xdr:colOff>
      <xdr:row>89</xdr:row>
      <xdr:rowOff>66674</xdr:rowOff>
    </xdr:to>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882015" y="6629397"/>
          <a:ext cx="7774305" cy="137255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1" i="0" u="none" strike="noStrike">
              <a:solidFill>
                <a:srgbClr val="6B5190"/>
              </a:solidFill>
              <a:effectLst/>
              <a:latin typeface="+mn-lt"/>
              <a:ea typeface="+mn-ea"/>
              <a:cs typeface="+mn-cs"/>
            </a:rPr>
            <a:t>Problème</a:t>
          </a:r>
          <a:r>
            <a:rPr lang="fr-CA" sz="1400" b="1" i="0" u="none" strike="noStrike" baseline="0">
              <a:solidFill>
                <a:srgbClr val="6B5190"/>
              </a:solidFill>
              <a:effectLst/>
              <a:latin typeface="+mn-lt"/>
              <a:ea typeface="+mn-ea"/>
              <a:cs typeface="+mn-cs"/>
            </a:rPr>
            <a:t> d'affichage : </a:t>
          </a:r>
          <a:r>
            <a:rPr lang="fr-CA" sz="1400" b="0" i="0" u="none" strike="noStrike" baseline="0">
              <a:solidFill>
                <a:sysClr val="windowText" lastClr="000000"/>
              </a:solidFill>
              <a:effectLst/>
              <a:latin typeface="+mn-lt"/>
              <a:ea typeface="+mn-ea"/>
              <a:cs typeface="+mn-cs"/>
            </a:rPr>
            <a:t>	</a:t>
          </a:r>
          <a:r>
            <a:rPr lang="fr-CA" sz="1100" b="0" i="0" u="none" strike="noStrike" baseline="0">
              <a:solidFill>
                <a:sysClr val="windowText" lastClr="000000"/>
              </a:solidFill>
              <a:effectLst/>
              <a:latin typeface="+mn-lt"/>
              <a:ea typeface="+mn-ea"/>
              <a:cs typeface="+mn-cs"/>
            </a:rPr>
            <a:t>Si certaines colonnes affichent </a:t>
          </a:r>
          <a:r>
            <a:rPr lang="fr-CA" sz="1100" b="1" i="0">
              <a:solidFill>
                <a:schemeClr val="dk1"/>
              </a:solidFill>
              <a:effectLst/>
              <a:latin typeface="+mn-lt"/>
              <a:ea typeface="+mn-ea"/>
              <a:cs typeface="+mn-cs"/>
            </a:rPr>
            <a:t>« </a:t>
          </a:r>
          <a:r>
            <a:rPr lang="fr-CA" sz="1100" b="0" i="0" u="none" strike="noStrike" baseline="0">
              <a:solidFill>
                <a:sysClr val="windowText" lastClr="000000"/>
              </a:solidFill>
              <a:effectLst/>
              <a:latin typeface="+mn-lt"/>
              <a:ea typeface="+mn-ea"/>
              <a:cs typeface="+mn-cs"/>
            </a:rPr>
            <a:t>######## </a:t>
          </a:r>
          <a:r>
            <a:rPr lang="fr-CA" sz="1100" b="1" i="0" baseline="0">
              <a:solidFill>
                <a:schemeClr val="dk1"/>
              </a:solidFill>
              <a:effectLst/>
              <a:latin typeface="+mn-lt"/>
              <a:ea typeface="+mn-ea"/>
              <a:cs typeface="+mn-cs"/>
            </a:rPr>
            <a:t>»</a:t>
          </a:r>
          <a:r>
            <a:rPr lang="fr-CA" sz="1100" b="0" i="0" u="none" strike="noStrike" baseline="0">
              <a:solidFill>
                <a:sysClr val="windowText" lastClr="000000"/>
              </a:solidFill>
              <a:effectLst/>
              <a:latin typeface="+mn-lt"/>
              <a:ea typeface="+mn-ea"/>
              <a:cs typeface="+mn-cs"/>
            </a:rPr>
            <a:t> au lieu d'une donnée, c'est parce que 			la largeur de la colonne est trop courte. Vous n'avez qu'à élargir cette dernière.</a:t>
          </a:r>
          <a:endParaRPr lang="fr-CA" sz="1100" b="1" i="0" u="none" strike="noStrike">
            <a:solidFill>
              <a:srgbClr val="6B5190"/>
            </a:solidFill>
            <a:effectLst/>
            <a:latin typeface="+mn-lt"/>
            <a:ea typeface="+mn-ea"/>
            <a:cs typeface="+mn-cs"/>
          </a:endParaRPr>
        </a:p>
        <a:p>
          <a:endParaRPr lang="fr-CA" sz="1200" b="1" i="0" u="none" strike="noStrike">
            <a:solidFill>
              <a:srgbClr val="6B5190"/>
            </a:solidFill>
            <a:effectLst/>
            <a:latin typeface="+mn-lt"/>
            <a:ea typeface="+mn-ea"/>
            <a:cs typeface="+mn-cs"/>
          </a:endParaRPr>
        </a:p>
        <a:p>
          <a:r>
            <a:rPr lang="fr-CA" sz="1100" b="1" i="0" u="none" strike="noStrike" baseline="0">
              <a:solidFill>
                <a:srgbClr val="9BC13C"/>
              </a:solidFill>
              <a:effectLst/>
              <a:latin typeface="+mn-lt"/>
              <a:ea typeface="+mn-ea"/>
              <a:cs typeface="+mn-cs"/>
            </a:rPr>
            <a:t>Toutes les données en vert de la feuille « Calendrier des paiements », de la feuille « Comparaison » et de la feuille « Paiement anticipé » sont fictives. Elles sont fournies à titre indicatif seulement. Vous devez aller les modifier.</a:t>
          </a:r>
        </a:p>
        <a:p>
          <a:endParaRPr lang="fr-CA" sz="1200" b="1" i="0" u="none" strike="noStrike">
            <a:solidFill>
              <a:srgbClr val="6B5190"/>
            </a:solidFill>
            <a:effectLst/>
            <a:latin typeface="+mn-lt"/>
            <a:ea typeface="+mn-ea"/>
            <a:cs typeface="+mn-cs"/>
          </a:endParaRPr>
        </a:p>
        <a:p>
          <a:r>
            <a:rPr lang="fr-CA" sz="1400" b="1" i="0" u="none" strike="noStrike">
              <a:solidFill>
                <a:srgbClr val="6B5190"/>
              </a:solidFill>
              <a:effectLst/>
              <a:latin typeface="+mn-lt"/>
              <a:ea typeface="+mn-ea"/>
              <a:cs typeface="+mn-cs"/>
            </a:rPr>
            <a:t>Feuille « Calendrier</a:t>
          </a:r>
          <a:r>
            <a:rPr lang="fr-CA" sz="1400" b="1" i="0" u="none" strike="noStrike" baseline="0">
              <a:solidFill>
                <a:srgbClr val="6B5190"/>
              </a:solidFill>
              <a:effectLst/>
              <a:latin typeface="+mn-lt"/>
              <a:ea typeface="+mn-ea"/>
              <a:cs typeface="+mn-cs"/>
            </a:rPr>
            <a:t> des paiements » :</a:t>
          </a:r>
          <a:endParaRPr lang="fr-CA" sz="1400" b="1" i="0" u="none" strike="noStrike">
            <a:solidFill>
              <a:srgbClr val="6B5190"/>
            </a:solidFill>
            <a:effectLst/>
            <a:latin typeface="+mn-lt"/>
            <a:ea typeface="+mn-ea"/>
            <a:cs typeface="+mn-cs"/>
          </a:endParaRPr>
        </a:p>
        <a:p>
          <a:endParaRPr lang="fr-CA" sz="1050" b="1" i="0" u="none" strike="noStrike">
            <a:solidFill>
              <a:srgbClr val="6B5190"/>
            </a:solidFill>
            <a:effectLst/>
            <a:latin typeface="+mn-lt"/>
            <a:ea typeface="+mn-ea"/>
            <a:cs typeface="+mn-cs"/>
          </a:endParaRPr>
        </a:p>
        <a:p>
          <a:r>
            <a:rPr lang="fr-CA" sz="1300" b="1" i="0" u="none" strike="noStrike">
              <a:solidFill>
                <a:srgbClr val="6B5190"/>
              </a:solidFill>
              <a:effectLst/>
              <a:latin typeface="+mn-lt"/>
              <a:ea typeface="+mn-ea"/>
              <a:cs typeface="+mn-cs"/>
            </a:rPr>
            <a:t>Section</a:t>
          </a:r>
          <a:r>
            <a:rPr lang="fr-CA" sz="1300" b="1" i="0" u="none" strike="noStrike" baseline="0">
              <a:solidFill>
                <a:srgbClr val="6B5190"/>
              </a:solidFill>
              <a:effectLst/>
              <a:latin typeface="+mn-lt"/>
              <a:ea typeface="+mn-ea"/>
              <a:cs typeface="+mn-cs"/>
            </a:rPr>
            <a:t> « Données à utiliser »</a:t>
          </a:r>
          <a:endParaRPr lang="fr-CA" sz="1300" b="1" i="0" u="none" strike="noStrike">
            <a:solidFill>
              <a:srgbClr val="6B5190"/>
            </a:solidFill>
            <a:effectLst/>
            <a:latin typeface="+mn-lt"/>
            <a:ea typeface="+mn-ea"/>
            <a:cs typeface="+mn-cs"/>
          </a:endParaRPr>
        </a:p>
        <a:p>
          <a:endParaRPr lang="fr-CA" sz="1100" b="1" i="0" u="none" strike="noStrike">
            <a:solidFill>
              <a:schemeClr val="dk1"/>
            </a:solidFill>
            <a:effectLst/>
            <a:latin typeface="+mn-lt"/>
            <a:ea typeface="+mn-ea"/>
            <a:cs typeface="+mn-cs"/>
          </a:endParaRPr>
        </a:p>
        <a:p>
          <a:r>
            <a:rPr lang="fr-CA" sz="1100" b="1" i="0" u="none" strike="noStrike">
              <a:solidFill>
                <a:schemeClr val="dk1"/>
              </a:solidFill>
              <a:effectLst/>
              <a:latin typeface="+mn-lt"/>
              <a:ea typeface="+mn-ea"/>
              <a:cs typeface="+mn-cs"/>
            </a:rPr>
            <a:t>Montant du prêt : 	</a:t>
          </a:r>
          <a:r>
            <a:rPr lang="fr-CA" sz="1100" b="0" i="0" u="none" strike="noStrike">
              <a:solidFill>
                <a:schemeClr val="dk1"/>
              </a:solidFill>
              <a:effectLst/>
              <a:latin typeface="+mn-lt"/>
              <a:ea typeface="+mn-ea"/>
              <a:cs typeface="+mn-cs"/>
            </a:rPr>
            <a:t>Inscrivez</a:t>
          </a:r>
          <a:r>
            <a:rPr lang="fr-CA" sz="1100" b="0" i="0" u="none" strike="noStrike" baseline="0">
              <a:solidFill>
                <a:schemeClr val="dk1"/>
              </a:solidFill>
              <a:effectLst/>
              <a:latin typeface="+mn-lt"/>
              <a:ea typeface="+mn-ea"/>
              <a:cs typeface="+mn-cs"/>
            </a:rPr>
            <a:t> le montant du prêt original.</a:t>
          </a:r>
          <a:endParaRPr lang="fr-CA" sz="1100" b="1" i="0" u="none" strike="noStrike">
            <a:solidFill>
              <a:schemeClr val="dk1"/>
            </a:solidFill>
            <a:effectLst/>
            <a:latin typeface="+mn-lt"/>
            <a:ea typeface="+mn-ea"/>
            <a:cs typeface="+mn-cs"/>
          </a:endParaRPr>
        </a:p>
        <a:p>
          <a:endParaRPr lang="fr-CA" sz="1100" b="1" i="0" u="none" strike="noStrike">
            <a:solidFill>
              <a:schemeClr val="dk1"/>
            </a:solidFill>
            <a:effectLst/>
            <a:latin typeface="+mn-lt"/>
            <a:ea typeface="+mn-ea"/>
            <a:cs typeface="+mn-cs"/>
          </a:endParaRPr>
        </a:p>
        <a:p>
          <a:r>
            <a:rPr lang="fr-CA" sz="1100" b="1" i="0" u="none" strike="noStrike">
              <a:solidFill>
                <a:schemeClr val="dk1"/>
              </a:solidFill>
              <a:effectLst/>
              <a:latin typeface="+mn-lt"/>
              <a:ea typeface="+mn-ea"/>
              <a:cs typeface="+mn-cs"/>
            </a:rPr>
            <a:t>Taux d'intérêt annuel : </a:t>
          </a:r>
          <a:r>
            <a:rPr lang="fr-CA" sz="1100" b="0" i="0" u="none" strike="noStrike">
              <a:solidFill>
                <a:schemeClr val="dk1"/>
              </a:solidFill>
              <a:effectLst/>
              <a:latin typeface="+mn-lt"/>
              <a:ea typeface="+mn-ea"/>
              <a:cs typeface="+mn-cs"/>
            </a:rPr>
            <a:t>	Il s'agit des intérêts à payer, y compris les rajustements apportés à la suite de paiements 			facultatifs</a:t>
          </a:r>
          <a:r>
            <a:rPr lang="fr-CA" sz="1100" b="0" i="0" u="none" strike="noStrike" baseline="0">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supplémentaires. Si aucun paiement facultatif n'a été effectué, ce chiffre peut 			s'écarter des intérêts prévus de quelques cents en raison de l'arrondissement des paiements. </a:t>
          </a:r>
          <a:r>
            <a:rPr lang="fr-CA"/>
            <a:t> </a:t>
          </a:r>
        </a:p>
        <a:p>
          <a:endParaRPr lang="fr-CA" sz="1100" b="1" i="0" u="none" strike="noStrike">
            <a:solidFill>
              <a:schemeClr val="dk1"/>
            </a:solidFill>
            <a:effectLst/>
            <a:latin typeface="+mn-lt"/>
            <a:ea typeface="+mn-ea"/>
            <a:cs typeface="+mn-cs"/>
          </a:endParaRPr>
        </a:p>
        <a:p>
          <a:r>
            <a:rPr lang="fr-CA" sz="1100" b="1" i="0" u="none" strike="noStrike">
              <a:solidFill>
                <a:schemeClr val="dk1"/>
              </a:solidFill>
              <a:effectLst/>
              <a:latin typeface="+mn-lt"/>
              <a:ea typeface="+mn-ea"/>
              <a:cs typeface="+mn-cs"/>
            </a:rPr>
            <a:t>Durée du prêt (années) :</a:t>
          </a:r>
          <a:r>
            <a:rPr lang="fr-CA"/>
            <a:t> 	Inscrivez</a:t>
          </a:r>
          <a:r>
            <a:rPr lang="fr-CA" baseline="0"/>
            <a:t> le nombre d'années du prêt.</a:t>
          </a:r>
          <a:endParaRPr lang="fr-CA"/>
        </a:p>
        <a:p>
          <a:endParaRPr lang="fr-CA" sz="1100" b="1" i="0" u="none" strike="noStrike">
            <a:solidFill>
              <a:schemeClr val="dk1"/>
            </a:solidFill>
            <a:effectLst/>
            <a:latin typeface="+mn-lt"/>
            <a:ea typeface="+mn-ea"/>
            <a:cs typeface="+mn-cs"/>
          </a:endParaRPr>
        </a:p>
        <a:p>
          <a:r>
            <a:rPr lang="fr-CA" sz="1100" b="1" i="0" u="none" strike="noStrike">
              <a:solidFill>
                <a:schemeClr val="dk1"/>
              </a:solidFill>
              <a:effectLst/>
              <a:latin typeface="+mn-lt"/>
              <a:ea typeface="+mn-ea"/>
              <a:cs typeface="+mn-cs"/>
            </a:rPr>
            <a:t>Nombre de paiements par année :</a:t>
          </a:r>
          <a:r>
            <a:rPr lang="fr-CA"/>
            <a:t> Inscrivez le nombre</a:t>
          </a:r>
          <a:r>
            <a:rPr lang="fr-CA" baseline="0"/>
            <a:t> de paiements qui sera fait par année.</a:t>
          </a:r>
          <a:endParaRPr lang="fr-CA"/>
        </a:p>
        <a:p>
          <a:endParaRPr lang="fr-CA" sz="1100" b="1" i="0" u="none" strike="noStrike">
            <a:solidFill>
              <a:schemeClr val="dk1"/>
            </a:solidFill>
            <a:effectLst/>
            <a:latin typeface="+mn-lt"/>
            <a:ea typeface="+mn-ea"/>
            <a:cs typeface="+mn-cs"/>
          </a:endParaRPr>
        </a:p>
        <a:p>
          <a:r>
            <a:rPr lang="fr-CA" sz="1100" b="1" i="0" u="none" strike="noStrike">
              <a:solidFill>
                <a:schemeClr val="dk1"/>
              </a:solidFill>
              <a:effectLst/>
              <a:latin typeface="+mn-lt"/>
              <a:ea typeface="+mn-ea"/>
              <a:cs typeface="+mn-cs"/>
            </a:rPr>
            <a:t>Nombre de périodes de capitalisation par année : </a:t>
          </a:r>
          <a:r>
            <a:rPr lang="fr-CA" sz="1100" b="0" i="0" u="none" strike="noStrike">
              <a:solidFill>
                <a:schemeClr val="dk1"/>
              </a:solidFill>
              <a:effectLst/>
              <a:latin typeface="+mn-lt"/>
              <a:ea typeface="+mn-ea"/>
              <a:cs typeface="+mn-cs"/>
            </a:rPr>
            <a:t>Au Canada, les intérêts sur les prêts hypothécaires sont généralement 				    capitalisés deux fois par année. Les intérêts sur de nombreux autres types de 				    prêts, comme les prêts pour de la machinerie, sont capitalisés mensuellement. </a:t>
          </a:r>
          <a:r>
            <a:rPr lang="fr-CA" sz="1100" b="0" i="0" u="none" strike="noStrike" baseline="0">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La présente feuille de calcul</a:t>
          </a:r>
          <a:r>
            <a:rPr lang="fr-CA" sz="1100" b="0" i="0" u="none" strike="noStrike" baseline="0">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nécessite au moins une période de capitalisation 				</a:t>
          </a:r>
          <a:r>
            <a:rPr lang="fr-CA" sz="1100" b="0" i="0" u="none" strike="noStrike" baseline="0">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par année.</a:t>
          </a:r>
          <a:r>
            <a:rPr lang="fr-CA"/>
            <a:t> </a:t>
          </a:r>
        </a:p>
        <a:p>
          <a:endParaRPr lang="fr-CA" sz="1100" b="1" i="0" u="none" strike="noStrike">
            <a:solidFill>
              <a:schemeClr val="dk1"/>
            </a:solidFill>
            <a:effectLst/>
            <a:latin typeface="+mn-lt"/>
            <a:ea typeface="+mn-ea"/>
            <a:cs typeface="+mn-cs"/>
          </a:endParaRPr>
        </a:p>
        <a:p>
          <a:r>
            <a:rPr lang="fr-CA" sz="1100" b="1" i="0" u="none" strike="noStrike">
              <a:solidFill>
                <a:schemeClr val="dk1"/>
              </a:solidFill>
              <a:effectLst/>
              <a:latin typeface="+mn-lt"/>
              <a:ea typeface="+mn-ea"/>
              <a:cs typeface="+mn-cs"/>
            </a:rPr>
            <a:t>Date du départ :</a:t>
          </a:r>
          <a:r>
            <a:rPr lang="fr-CA" sz="1100" b="0" i="0" u="none" strike="noStrike">
              <a:solidFill>
                <a:schemeClr val="dk1"/>
              </a:solidFill>
              <a:effectLst/>
              <a:latin typeface="+mn-lt"/>
              <a:ea typeface="+mn-ea"/>
              <a:cs typeface="+mn-cs"/>
            </a:rPr>
            <a:t>	C'est la date de l'ouverture du prêt.	</a:t>
          </a:r>
        </a:p>
        <a:p>
          <a:endParaRPr lang="fr-CA" sz="11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baseline="0">
              <a:solidFill>
                <a:schemeClr val="dk1"/>
              </a:solidFill>
              <a:effectLst/>
              <a:latin typeface="+mn-lt"/>
              <a:ea typeface="+mn-ea"/>
              <a:cs typeface="+mn-cs"/>
            </a:rPr>
            <a:t>Paiements : </a:t>
          </a:r>
          <a:r>
            <a:rPr lang="fr-CA" sz="1100" b="0" i="0" u="none" strike="noStrike" baseline="0">
              <a:solidFill>
                <a:schemeClr val="dk1"/>
              </a:solidFill>
              <a:effectLst/>
              <a:latin typeface="+mn-lt"/>
              <a:ea typeface="+mn-ea"/>
              <a:cs typeface="+mn-cs"/>
            </a:rPr>
            <a:t>		La feuille de calcul établit ce montant.</a:t>
          </a:r>
          <a:endParaRPr lang="fr-CA" sz="1100" b="1"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baseline="0">
              <a:solidFill>
                <a:schemeClr val="dk1"/>
              </a:solidFill>
              <a:effectLst/>
              <a:latin typeface="+mn-lt"/>
              <a:ea typeface="+mn-ea"/>
              <a:cs typeface="+mn-cs"/>
            </a:rPr>
            <a:t>Intérêts prévus : 	</a:t>
          </a:r>
          <a:r>
            <a:rPr lang="fr-CA" sz="1100" b="0" i="0" u="none" strike="noStrike" baseline="0">
              <a:solidFill>
                <a:schemeClr val="dk1"/>
              </a:solidFill>
              <a:effectLst/>
              <a:latin typeface="+mn-lt"/>
              <a:ea typeface="+mn-ea"/>
              <a:cs typeface="+mn-cs"/>
            </a:rPr>
            <a:t>Ce montant est déterminé par la feuille de calcul. Il s'agit des intérêts totaux prévus jusqu'au 			remboursement final du prêt, dans le cas où aucun paiement facultatif n'est fait. </a:t>
          </a:r>
          <a:endParaRPr lang="fr-CA" sz="1100" b="1"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baseline="0">
              <a:solidFill>
                <a:schemeClr val="dk1"/>
              </a:solidFill>
              <a:effectLst/>
              <a:latin typeface="+mn-lt"/>
              <a:ea typeface="+mn-ea"/>
              <a:cs typeface="+mn-cs"/>
            </a:rPr>
            <a:t>Intérêts réels en tenant compte des paiements facultatifs : </a:t>
          </a:r>
          <a:r>
            <a:rPr lang="fr-CA" sz="1100" b="0" i="0" u="none" strike="noStrike" baseline="0">
              <a:solidFill>
                <a:schemeClr val="dk1"/>
              </a:solidFill>
              <a:effectLst/>
              <a:latin typeface="+mn-lt"/>
              <a:ea typeface="+mn-ea"/>
              <a:cs typeface="+mn-cs"/>
            </a:rPr>
            <a:t>Il s'agit des intérêts totaux du prêt qui tiennent compte des 				                     paiements facultatifs. Pour trouver l'économie d'intérêts qui est faite 			                     si des paiements facultatifs sont effectués, il faut soustraire ce 				                     montant du montant des intérêts prévus. </a:t>
          </a: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baseline="0">
              <a:solidFill>
                <a:schemeClr val="dk1"/>
              </a:solidFill>
              <a:effectLst/>
              <a:latin typeface="+mn-lt"/>
              <a:ea typeface="+mn-ea"/>
              <a:cs typeface="+mn-cs"/>
            </a:rPr>
            <a:t>Total des paiements facultatifs </a:t>
          </a:r>
          <a:r>
            <a:rPr lang="fr-CA" sz="1100" b="0" i="0" u="none" strike="noStrike" baseline="0">
              <a:solidFill>
                <a:schemeClr val="dk1"/>
              </a:solidFill>
              <a:effectLst/>
              <a:latin typeface="+mn-lt"/>
              <a:ea typeface="+mn-ea"/>
              <a:cs typeface="+mn-cs"/>
            </a:rPr>
            <a:t>: C'est le montant total des paiements facultatifs qui ont été effectués sur la durée entière du 			  prêt.</a:t>
          </a:r>
          <a:endParaRPr lang="fr-CA" sz="1100" b="1"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CA" sz="11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300" b="1" i="0" u="none" strike="noStrike" kern="0" cap="none" spc="0" normalizeH="0" baseline="0" noProof="0">
              <a:ln>
                <a:noFill/>
              </a:ln>
              <a:solidFill>
                <a:srgbClr val="6B5190"/>
              </a:solidFill>
              <a:effectLst/>
              <a:uLnTx/>
              <a:uFillTx/>
              <a:latin typeface="+mn-lt"/>
              <a:ea typeface="+mn-ea"/>
              <a:cs typeface="+mn-cs"/>
            </a:rPr>
            <a:t>Section « </a:t>
          </a:r>
          <a:r>
            <a:rPr kumimoji="0" lang="fr-CA" sz="1300" b="1" i="0" u="none" strike="noStrike" kern="0" cap="none" spc="0" normalizeH="0" baseline="0">
              <a:ln>
                <a:noFill/>
              </a:ln>
              <a:solidFill>
                <a:srgbClr val="6B5190"/>
              </a:solidFill>
              <a:effectLst/>
              <a:uLnTx/>
              <a:uFillTx/>
              <a:latin typeface="+mn-lt"/>
              <a:ea typeface="+mn-ea"/>
              <a:cs typeface="+mn-cs"/>
            </a:rPr>
            <a:t>Totaux cumulatifs : principal, intérêts et paiements »</a:t>
          </a: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rgbClr val="9BC13C"/>
              </a:solidFill>
              <a:effectLst/>
              <a:latin typeface="+mn-lt"/>
              <a:ea typeface="+mn-ea"/>
              <a:cs typeface="+mn-cs"/>
            </a:rPr>
            <a:t>Cette section</a:t>
          </a:r>
          <a:r>
            <a:rPr lang="fr-CA" sz="1100" b="1" i="0" u="none" strike="noStrike" baseline="0">
              <a:solidFill>
                <a:srgbClr val="9BC13C"/>
              </a:solidFill>
              <a:effectLst/>
              <a:latin typeface="+mn-lt"/>
              <a:ea typeface="+mn-ea"/>
              <a:cs typeface="+mn-cs"/>
            </a:rPr>
            <a:t> calcule le montant de capital et d'intérêts payés pour une période donnée. </a:t>
          </a:r>
          <a:endParaRPr lang="fr-CA" sz="1100" b="1" i="0" u="none" strike="noStrike">
            <a:solidFill>
              <a:srgbClr val="9BC13C"/>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À partir du</a:t>
          </a:r>
          <a:r>
            <a:rPr lang="fr-CA" sz="1100" b="1" i="0" u="none" strike="noStrike" baseline="0">
              <a:solidFill>
                <a:schemeClr val="dk1"/>
              </a:solidFill>
              <a:effectLst/>
              <a:latin typeface="+mn-lt"/>
              <a:ea typeface="+mn-ea"/>
              <a:cs typeface="+mn-cs"/>
            </a:rPr>
            <a:t> paiement n</a:t>
          </a:r>
          <a:r>
            <a:rPr lang="fr-CA" sz="1100" b="1" i="0" u="none" strike="noStrike" baseline="30000">
              <a:solidFill>
                <a:schemeClr val="dk1"/>
              </a:solidFill>
              <a:effectLst/>
              <a:latin typeface="+mn-lt"/>
              <a:ea typeface="+mn-ea"/>
              <a:cs typeface="+mn-cs"/>
            </a:rPr>
            <a:t>o</a:t>
          </a:r>
          <a:r>
            <a:rPr lang="fr-CA" sz="1100" b="1" i="0" u="none" strike="noStrike">
              <a:solidFill>
                <a:schemeClr val="dk1"/>
              </a:solidFill>
              <a:effectLst/>
              <a:latin typeface="+mn-lt"/>
              <a:ea typeface="+mn-ea"/>
              <a:cs typeface="+mn-cs"/>
            </a:rPr>
            <a:t> :</a:t>
          </a:r>
          <a:r>
            <a:rPr lang="fr-CA" sz="1400" b="0" i="0" u="none" strike="noStrike" baseline="0">
              <a:solidFill>
                <a:schemeClr val="dk1"/>
              </a:solidFill>
              <a:effectLst/>
              <a:latin typeface="+mn-lt"/>
              <a:ea typeface="+mn-ea"/>
              <a:cs typeface="+mn-cs"/>
            </a:rPr>
            <a:t> 	</a:t>
          </a:r>
          <a:r>
            <a:rPr lang="fr-CA" sz="1100" b="0" i="0" u="none" strike="noStrike" baseline="0">
              <a:solidFill>
                <a:schemeClr val="dk1"/>
              </a:solidFill>
              <a:effectLst/>
              <a:latin typeface="+mn-lt"/>
              <a:ea typeface="+mn-ea"/>
              <a:cs typeface="+mn-cs"/>
            </a:rPr>
            <a:t>Inscrivez la date à partir de laquelle vous désirez commencer à calculer les montants.</a:t>
          </a: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Jusqu'au paiement n</a:t>
          </a:r>
          <a:r>
            <a:rPr lang="fr-CA" sz="1100" b="1" i="0" u="none" strike="noStrike" baseline="30000">
              <a:solidFill>
                <a:schemeClr val="dk1"/>
              </a:solidFill>
              <a:effectLst/>
              <a:latin typeface="+mn-lt"/>
              <a:ea typeface="+mn-ea"/>
              <a:cs typeface="+mn-cs"/>
            </a:rPr>
            <a:t>o</a:t>
          </a:r>
          <a:r>
            <a:rPr lang="fr-CA" sz="1100" b="1" i="0" u="none" strike="noStrike">
              <a:solidFill>
                <a:schemeClr val="dk1"/>
              </a:solidFill>
              <a:effectLst/>
              <a:latin typeface="+mn-lt"/>
              <a:ea typeface="+mn-ea"/>
              <a:cs typeface="+mn-cs"/>
            </a:rPr>
            <a:t> : 	</a:t>
          </a:r>
          <a:r>
            <a:rPr lang="fr-CA" sz="1100" b="0" i="0" baseline="0">
              <a:solidFill>
                <a:schemeClr val="dk1"/>
              </a:solidFill>
              <a:effectLst/>
              <a:latin typeface="+mn-lt"/>
              <a:ea typeface="+mn-ea"/>
              <a:cs typeface="+mn-cs"/>
            </a:rPr>
            <a:t>Inscrivez la date à partir de laquelle vous désirez arrêter le calcul des montants.</a:t>
          </a:r>
          <a:endParaRPr lang="fr-CA"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Paiements totaux : 	</a:t>
          </a:r>
          <a:r>
            <a:rPr lang="fr-CA" sz="1100"/>
            <a:t>Ce</a:t>
          </a:r>
          <a:r>
            <a:rPr lang="fr-CA" sz="1100" baseline="0"/>
            <a:t> montant est établi par la feuille de calcul. Il correspond aux paiements totaux entre la date </a:t>
          </a:r>
        </a:p>
        <a:p>
          <a:pPr marL="0" marR="0" lvl="0" indent="0" defTabSz="914400" eaLnBrk="1" fontAlgn="auto" latinLnBrk="0" hangingPunct="1">
            <a:lnSpc>
              <a:spcPct val="100000"/>
            </a:lnSpc>
            <a:spcBef>
              <a:spcPts val="0"/>
            </a:spcBef>
            <a:spcAft>
              <a:spcPts val="0"/>
            </a:spcAft>
            <a:buClrTx/>
            <a:buSzTx/>
            <a:buFontTx/>
            <a:buNone/>
            <a:tabLst/>
            <a:defRPr/>
          </a:pPr>
          <a:r>
            <a:rPr lang="fr-CA" sz="1100" b="1" i="0" baseline="0">
              <a:solidFill>
                <a:schemeClr val="dk1"/>
              </a:solidFill>
              <a:effectLst/>
              <a:latin typeface="+mn-lt"/>
              <a:ea typeface="+mn-ea"/>
              <a:cs typeface="+mn-cs"/>
            </a:rPr>
            <a:t>		</a:t>
          </a:r>
          <a:r>
            <a:rPr lang="fr-CA" sz="1100" b="0" i="0" baseline="0">
              <a:solidFill>
                <a:schemeClr val="dk1"/>
              </a:solidFill>
              <a:effectLst/>
              <a:latin typeface="+mn-lt"/>
              <a:ea typeface="+mn-ea"/>
              <a:cs typeface="+mn-cs"/>
            </a:rPr>
            <a:t>« </a:t>
          </a:r>
          <a:r>
            <a:rPr lang="fr-CA" sz="1100" b="1" i="0">
              <a:solidFill>
                <a:schemeClr val="dk1"/>
              </a:solidFill>
              <a:effectLst/>
              <a:latin typeface="+mn-lt"/>
              <a:ea typeface="+mn-ea"/>
              <a:cs typeface="+mn-cs"/>
            </a:rPr>
            <a:t>À partir du</a:t>
          </a:r>
          <a:r>
            <a:rPr lang="fr-CA" sz="1100" b="1" i="0" baseline="0">
              <a:solidFill>
                <a:schemeClr val="dk1"/>
              </a:solidFill>
              <a:effectLst/>
              <a:latin typeface="+mn-lt"/>
              <a:ea typeface="+mn-ea"/>
              <a:cs typeface="+mn-cs"/>
            </a:rPr>
            <a:t> paiement n</a:t>
          </a:r>
          <a:r>
            <a:rPr lang="fr-CA" sz="1100" b="1" i="0" baseline="30000">
              <a:solidFill>
                <a:schemeClr val="dk1"/>
              </a:solidFill>
              <a:effectLst/>
              <a:latin typeface="+mn-lt"/>
              <a:ea typeface="+mn-ea"/>
              <a:cs typeface="+mn-cs"/>
            </a:rPr>
            <a:t>o</a:t>
          </a:r>
          <a:r>
            <a:rPr lang="fr-CA" sz="1100" b="1" i="0">
              <a:solidFill>
                <a:schemeClr val="dk1"/>
              </a:solidFill>
              <a:effectLst/>
              <a:latin typeface="+mn-lt"/>
              <a:ea typeface="+mn-ea"/>
              <a:cs typeface="+mn-cs"/>
            </a:rPr>
            <a:t> </a:t>
          </a:r>
          <a:r>
            <a:rPr lang="fr-CA" sz="1100" b="0" i="0">
              <a:solidFill>
                <a:schemeClr val="dk1"/>
              </a:solidFill>
              <a:effectLst/>
              <a:latin typeface="+mn-lt"/>
              <a:ea typeface="+mn-ea"/>
              <a:cs typeface="+mn-cs"/>
            </a:rPr>
            <a:t>»</a:t>
          </a:r>
          <a:r>
            <a:rPr lang="fr-CA" sz="1100" b="0" i="0" baseline="0">
              <a:solidFill>
                <a:schemeClr val="dk1"/>
              </a:solidFill>
              <a:effectLst/>
              <a:latin typeface="+mn-lt"/>
              <a:ea typeface="+mn-ea"/>
              <a:cs typeface="+mn-cs"/>
            </a:rPr>
            <a:t> et la date « </a:t>
          </a:r>
          <a:r>
            <a:rPr lang="fr-CA" sz="1100" b="1" i="0">
              <a:solidFill>
                <a:schemeClr val="dk1"/>
              </a:solidFill>
              <a:effectLst/>
              <a:latin typeface="+mn-lt"/>
              <a:ea typeface="+mn-ea"/>
              <a:cs typeface="+mn-cs"/>
            </a:rPr>
            <a:t>Jusqu'au paiement n</a:t>
          </a:r>
          <a:r>
            <a:rPr lang="fr-CA" sz="1100" b="1" i="0" baseline="30000">
              <a:solidFill>
                <a:schemeClr val="dk1"/>
              </a:solidFill>
              <a:effectLst/>
              <a:latin typeface="+mn-lt"/>
              <a:ea typeface="+mn-ea"/>
              <a:cs typeface="+mn-cs"/>
            </a:rPr>
            <a:t>o</a:t>
          </a:r>
          <a:r>
            <a:rPr lang="fr-CA" sz="1100" b="1" i="0">
              <a:solidFill>
                <a:schemeClr val="dk1"/>
              </a:solidFill>
              <a:effectLst/>
              <a:latin typeface="+mn-lt"/>
              <a:ea typeface="+mn-ea"/>
              <a:cs typeface="+mn-cs"/>
            </a:rPr>
            <a:t> </a:t>
          </a:r>
          <a:r>
            <a:rPr lang="fr-CA" sz="1100" b="0" i="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Intérêts totaux : 	</a:t>
          </a:r>
          <a:r>
            <a:rPr lang="fr-CA" sz="1100">
              <a:solidFill>
                <a:schemeClr val="dk1"/>
              </a:solidFill>
              <a:effectLst/>
              <a:latin typeface="+mn-lt"/>
              <a:ea typeface="+mn-ea"/>
              <a:cs typeface="+mn-cs"/>
            </a:rPr>
            <a:t>Ce</a:t>
          </a:r>
          <a:r>
            <a:rPr lang="fr-CA" sz="1100" baseline="0">
              <a:solidFill>
                <a:schemeClr val="dk1"/>
              </a:solidFill>
              <a:effectLst/>
              <a:latin typeface="+mn-lt"/>
              <a:ea typeface="+mn-ea"/>
              <a:cs typeface="+mn-cs"/>
            </a:rPr>
            <a:t> montant est établi par la feuille de calcul. Il correspond au total des intérêts entre la date</a:t>
          </a:r>
          <a:r>
            <a:rPr lang="fr-CA" sz="1100" b="1" baseline="0">
              <a:solidFill>
                <a:schemeClr val="dk1"/>
              </a:solidFill>
              <a:effectLst/>
              <a:latin typeface="+mn-lt"/>
              <a:ea typeface="+mn-ea"/>
              <a:cs typeface="+mn-cs"/>
            </a:rPr>
            <a:t> « À 			partir du paiement n</a:t>
          </a:r>
          <a:r>
            <a:rPr lang="fr-CA" sz="1100" b="1" baseline="30000">
              <a:solidFill>
                <a:schemeClr val="dk1"/>
              </a:solidFill>
              <a:effectLst/>
              <a:latin typeface="+mn-lt"/>
              <a:ea typeface="+mn-ea"/>
              <a:cs typeface="+mn-cs"/>
            </a:rPr>
            <a:t>o</a:t>
          </a:r>
          <a:r>
            <a:rPr lang="fr-CA" sz="1100" b="1" baseline="0">
              <a:solidFill>
                <a:schemeClr val="dk1"/>
              </a:solidFill>
              <a:effectLst/>
              <a:latin typeface="+mn-lt"/>
              <a:ea typeface="+mn-ea"/>
              <a:cs typeface="+mn-cs"/>
            </a:rPr>
            <a:t> </a:t>
          </a:r>
          <a:r>
            <a:rPr lang="fr-CA" sz="1100" b="0" baseline="0">
              <a:solidFill>
                <a:schemeClr val="dk1"/>
              </a:solidFill>
              <a:effectLst/>
              <a:latin typeface="+mn-lt"/>
              <a:ea typeface="+mn-ea"/>
              <a:cs typeface="+mn-cs"/>
            </a:rPr>
            <a:t>»</a:t>
          </a:r>
          <a:r>
            <a:rPr lang="fr-CA" sz="1100" b="1" baseline="0">
              <a:solidFill>
                <a:schemeClr val="dk1"/>
              </a:solidFill>
              <a:effectLst/>
              <a:latin typeface="+mn-lt"/>
              <a:ea typeface="+mn-ea"/>
              <a:cs typeface="+mn-cs"/>
            </a:rPr>
            <a:t> </a:t>
          </a:r>
          <a:r>
            <a:rPr lang="fr-CA" sz="1100" baseline="0">
              <a:solidFill>
                <a:schemeClr val="dk1"/>
              </a:solidFill>
              <a:effectLst/>
              <a:latin typeface="+mn-lt"/>
              <a:ea typeface="+mn-ea"/>
              <a:cs typeface="+mn-cs"/>
            </a:rPr>
            <a:t>et la date</a:t>
          </a:r>
          <a:r>
            <a:rPr lang="fr-CA" sz="1100" b="1" baseline="0">
              <a:solidFill>
                <a:schemeClr val="dk1"/>
              </a:solidFill>
              <a:effectLst/>
              <a:latin typeface="+mn-lt"/>
              <a:ea typeface="+mn-ea"/>
              <a:cs typeface="+mn-cs"/>
            </a:rPr>
            <a:t> « Jusqu'au paiement n</a:t>
          </a:r>
          <a:r>
            <a:rPr lang="fr-CA" sz="1100" b="1" baseline="30000">
              <a:solidFill>
                <a:schemeClr val="dk1"/>
              </a:solidFill>
              <a:effectLst/>
              <a:latin typeface="+mn-lt"/>
              <a:ea typeface="+mn-ea"/>
              <a:cs typeface="+mn-cs"/>
            </a:rPr>
            <a:t>o</a:t>
          </a:r>
          <a:r>
            <a:rPr lang="fr-CA" sz="1100" b="1" baseline="0">
              <a:solidFill>
                <a:schemeClr val="dk1"/>
              </a:solidFill>
              <a:effectLst/>
              <a:latin typeface="+mn-lt"/>
              <a:ea typeface="+mn-ea"/>
              <a:cs typeface="+mn-cs"/>
            </a:rPr>
            <a:t> </a:t>
          </a:r>
          <a:r>
            <a:rPr lang="fr-CA" sz="1100" b="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fr-CA" sz="1100" b="0"/>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Principal total :</a:t>
          </a:r>
          <a:r>
            <a:rPr lang="fr-CA" sz="1400"/>
            <a:t> 	</a:t>
          </a:r>
          <a:r>
            <a:rPr lang="fr-CA" sz="1100">
              <a:solidFill>
                <a:schemeClr val="dk1"/>
              </a:solidFill>
              <a:effectLst/>
              <a:latin typeface="+mn-lt"/>
              <a:ea typeface="+mn-ea"/>
              <a:cs typeface="+mn-cs"/>
            </a:rPr>
            <a:t>Ce</a:t>
          </a:r>
          <a:r>
            <a:rPr lang="fr-CA" sz="1100" baseline="0">
              <a:solidFill>
                <a:schemeClr val="dk1"/>
              </a:solidFill>
              <a:effectLst/>
              <a:latin typeface="+mn-lt"/>
              <a:ea typeface="+mn-ea"/>
              <a:cs typeface="+mn-cs"/>
            </a:rPr>
            <a:t> montant est établi par la feuille de calcul. Il représente le total du capital entre la date </a:t>
          </a:r>
          <a:r>
            <a:rPr lang="fr-CA" sz="1100" b="0" baseline="0">
              <a:solidFill>
                <a:schemeClr val="dk1"/>
              </a:solidFill>
              <a:effectLst/>
              <a:latin typeface="+mn-lt"/>
              <a:ea typeface="+mn-ea"/>
              <a:cs typeface="+mn-cs"/>
            </a:rPr>
            <a:t>«</a:t>
          </a:r>
          <a:r>
            <a:rPr lang="fr-CA" sz="1100" b="1" baseline="0">
              <a:solidFill>
                <a:schemeClr val="dk1"/>
              </a:solidFill>
              <a:effectLst/>
              <a:latin typeface="+mn-lt"/>
              <a:ea typeface="+mn-ea"/>
              <a:cs typeface="+mn-cs"/>
            </a:rPr>
            <a:t> À 			partir du paiement n</a:t>
          </a:r>
          <a:r>
            <a:rPr lang="fr-CA" sz="1100" b="1" baseline="30000">
              <a:solidFill>
                <a:schemeClr val="dk1"/>
              </a:solidFill>
              <a:effectLst/>
              <a:latin typeface="+mn-lt"/>
              <a:ea typeface="+mn-ea"/>
              <a:cs typeface="+mn-cs"/>
            </a:rPr>
            <a:t>o</a:t>
          </a:r>
          <a:r>
            <a:rPr lang="fr-CA" sz="1100" b="0" baseline="0">
              <a:solidFill>
                <a:schemeClr val="dk1"/>
              </a:solidFill>
              <a:effectLst/>
              <a:latin typeface="+mn-lt"/>
              <a:ea typeface="+mn-ea"/>
              <a:cs typeface="+mn-cs"/>
            </a:rPr>
            <a:t> » </a:t>
          </a:r>
          <a:r>
            <a:rPr lang="fr-CA" sz="1100" baseline="0">
              <a:solidFill>
                <a:schemeClr val="dk1"/>
              </a:solidFill>
              <a:effectLst/>
              <a:latin typeface="+mn-lt"/>
              <a:ea typeface="+mn-ea"/>
              <a:cs typeface="+mn-cs"/>
            </a:rPr>
            <a:t>et la date </a:t>
          </a:r>
          <a:r>
            <a:rPr lang="fr-CA" sz="1100" b="0" baseline="0">
              <a:solidFill>
                <a:schemeClr val="dk1"/>
              </a:solidFill>
              <a:effectLst/>
              <a:latin typeface="+mn-lt"/>
              <a:ea typeface="+mn-ea"/>
              <a:cs typeface="+mn-cs"/>
            </a:rPr>
            <a:t>«</a:t>
          </a:r>
          <a:r>
            <a:rPr lang="fr-CA" sz="1100" b="1" baseline="0">
              <a:solidFill>
                <a:schemeClr val="dk1"/>
              </a:solidFill>
              <a:effectLst/>
              <a:latin typeface="+mn-lt"/>
              <a:ea typeface="+mn-ea"/>
              <a:cs typeface="+mn-cs"/>
            </a:rPr>
            <a:t> Jusqu'au paiement n</a:t>
          </a:r>
          <a:r>
            <a:rPr lang="fr-CA" sz="1100" b="1" baseline="30000">
              <a:solidFill>
                <a:schemeClr val="dk1"/>
              </a:solidFill>
              <a:effectLst/>
              <a:latin typeface="+mn-lt"/>
              <a:ea typeface="+mn-ea"/>
              <a:cs typeface="+mn-cs"/>
            </a:rPr>
            <a:t>o</a:t>
          </a:r>
          <a:r>
            <a:rPr lang="fr-CA" sz="1100" b="1" baseline="0">
              <a:solidFill>
                <a:schemeClr val="dk1"/>
              </a:solidFill>
              <a:effectLst/>
              <a:latin typeface="+mn-lt"/>
              <a:ea typeface="+mn-ea"/>
              <a:cs typeface="+mn-cs"/>
            </a:rPr>
            <a:t> </a:t>
          </a:r>
          <a:r>
            <a:rPr lang="fr-CA" sz="1100" b="0" baseline="0">
              <a:solidFill>
                <a:schemeClr val="dk1"/>
              </a:solidFill>
              <a:effectLst/>
              <a:latin typeface="+mn-lt"/>
              <a:ea typeface="+mn-ea"/>
              <a:cs typeface="+mn-cs"/>
            </a:rPr>
            <a:t>».</a:t>
          </a:r>
          <a:r>
            <a:rPr lang="fr-CA" sz="1100" b="1"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300" b="1" i="0" u="none" strike="noStrike" kern="0" cap="none" spc="0" normalizeH="0" baseline="0">
              <a:ln>
                <a:noFill/>
              </a:ln>
              <a:solidFill>
                <a:srgbClr val="6B5190"/>
              </a:solidFill>
              <a:effectLst/>
              <a:uLnTx/>
              <a:uFillTx/>
              <a:latin typeface="+mn-lt"/>
              <a:ea typeface="+mn-ea"/>
              <a:cs typeface="+mn-cs"/>
            </a:rPr>
            <a:t>Section « Calendrier des paiements »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1100" b="1" i="0" u="none" strike="noStrike" kern="0" cap="none" spc="0" normalizeH="0" baseline="0">
            <a:ln>
              <a:noFill/>
            </a:ln>
            <a:solidFill>
              <a:srgbClr val="6B519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Date du paiement </a:t>
          </a:r>
          <a:r>
            <a:rPr lang="fr-CA" sz="1400" b="0" i="0" u="none" strike="noStrike">
              <a:solidFill>
                <a:schemeClr val="dk1"/>
              </a:solidFill>
              <a:effectLst/>
              <a:latin typeface="+mn-lt"/>
              <a:ea typeface="+mn-ea"/>
              <a:cs typeface="+mn-cs"/>
            </a:rPr>
            <a:t>:</a:t>
          </a:r>
          <a:r>
            <a:rPr lang="fr-CA" sz="1100" b="1" i="0" u="none" strike="noStrike">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Les dates sont établies par</a:t>
          </a:r>
          <a:r>
            <a:rPr lang="fr-CA" sz="1100" b="0" i="0" u="none" strike="noStrike" baseline="0">
              <a:solidFill>
                <a:schemeClr val="dk1"/>
              </a:solidFill>
              <a:effectLst/>
              <a:latin typeface="+mn-lt"/>
              <a:ea typeface="+mn-ea"/>
              <a:cs typeface="+mn-cs"/>
            </a:rPr>
            <a:t> la feuille de calcul. Veuillez ne pas les modifier ici. Elles sont 			déterminées en fonction de la date inscrite dans la section </a:t>
          </a:r>
          <a:r>
            <a:rPr lang="fr-CA" sz="1100" b="0" i="0" u="none" strike="noStrike" baseline="0">
              <a:solidFill>
                <a:sysClr val="windowText" lastClr="000000"/>
              </a:solidFill>
              <a:effectLst/>
              <a:latin typeface="+mn-lt"/>
              <a:ea typeface="+mn-ea"/>
              <a:cs typeface="+mn-cs"/>
            </a:rPr>
            <a:t>«</a:t>
          </a:r>
          <a:r>
            <a:rPr lang="fr-CA" sz="1100" b="1" i="0" u="none" strike="noStrike" baseline="0">
              <a:solidFill>
                <a:srgbClr val="6B5190"/>
              </a:solidFill>
              <a:effectLst/>
              <a:latin typeface="+mn-lt"/>
              <a:ea typeface="+mn-ea"/>
              <a:cs typeface="+mn-cs"/>
            </a:rPr>
            <a:t> Données à utiliser </a:t>
          </a:r>
          <a:r>
            <a:rPr lang="fr-CA" sz="1100" b="0" i="0" u="none" strike="noStrike" baseline="0">
              <a:solidFill>
                <a:sysClr val="windowText" lastClr="000000"/>
              </a:solidFill>
              <a:effectLst/>
              <a:latin typeface="+mn-lt"/>
              <a:ea typeface="+mn-ea"/>
              <a:cs typeface="+mn-cs"/>
            </a:rPr>
            <a:t>»</a:t>
          </a:r>
          <a:r>
            <a:rPr lang="fr-CA" sz="1100" b="0" i="0" u="none" strike="noStrike" baseline="0">
              <a:solidFill>
                <a:schemeClr val="dk1"/>
              </a:solidFill>
              <a:effectLst/>
              <a:latin typeface="+mn-lt"/>
              <a:ea typeface="+mn-ea"/>
              <a:cs typeface="+mn-cs"/>
            </a:rPr>
            <a:t>. </a:t>
          </a:r>
          <a:endParaRPr lang="fr-CA"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Solde d'ouverture :	</a:t>
          </a:r>
          <a:r>
            <a:rPr lang="fr-CA" sz="1100" b="0" i="0" u="none" strike="noStrike">
              <a:solidFill>
                <a:schemeClr val="dk1"/>
              </a:solidFill>
              <a:effectLst/>
              <a:latin typeface="+mn-lt"/>
              <a:ea typeface="+mn-ea"/>
              <a:cs typeface="+mn-cs"/>
            </a:rPr>
            <a:t>Le solde d'ouverture indiqué est</a:t>
          </a:r>
          <a:r>
            <a:rPr lang="fr-CA" sz="1100" b="0" i="0" u="none" strike="noStrike" baseline="0">
              <a:solidFill>
                <a:schemeClr val="dk1"/>
              </a:solidFill>
              <a:effectLst/>
              <a:latin typeface="+mn-lt"/>
              <a:ea typeface="+mn-ea"/>
              <a:cs typeface="+mn-cs"/>
            </a:rPr>
            <a:t> propre</a:t>
          </a:r>
          <a:r>
            <a:rPr lang="fr-CA" sz="1100" b="0" i="0" u="none" strike="noStrike">
              <a:solidFill>
                <a:schemeClr val="dk1"/>
              </a:solidFill>
              <a:effectLst/>
              <a:latin typeface="+mn-lt"/>
              <a:ea typeface="+mn-ea"/>
              <a:cs typeface="+mn-cs"/>
            </a:rPr>
            <a:t> à chaque paiement et il est fondé sur les 			renseignements fournis relativement au prêt, y compris les paiements facultatifs qui ont été 			effectués, le cas échéant.</a:t>
          </a:r>
          <a:r>
            <a:rPr lang="fr-CA"/>
            <a:t> </a:t>
          </a: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Paiement prévu :</a:t>
          </a:r>
          <a:r>
            <a:rPr lang="fr-CA" sz="1400"/>
            <a:t> </a:t>
          </a:r>
          <a:r>
            <a:rPr lang="fr-CA" sz="1100" b="1" i="0" u="none" strike="noStrike">
              <a:solidFill>
                <a:schemeClr val="dk1"/>
              </a:solidFill>
              <a:effectLst/>
              <a:latin typeface="+mn-lt"/>
              <a:ea typeface="+mn-ea"/>
              <a:cs typeface="+mn-cs"/>
            </a:rPr>
            <a:t>   </a:t>
          </a:r>
          <a:r>
            <a:rPr lang="fr-CA" sz="1400"/>
            <a:t> </a:t>
          </a:r>
          <a:r>
            <a:rPr lang="fr-CA" sz="1100" b="1" i="0" u="none" strike="noStrike">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Le paiement indiqué est fondé sur les renseignements indiqués à la </a:t>
          </a:r>
          <a:r>
            <a:rPr lang="fr-CA" sz="1100" b="0" i="0" baseline="0">
              <a:solidFill>
                <a:schemeClr val="dk1"/>
              </a:solidFill>
              <a:effectLst/>
              <a:latin typeface="+mn-lt"/>
              <a:ea typeface="+mn-ea"/>
              <a:cs typeface="+mn-cs"/>
            </a:rPr>
            <a:t>section </a:t>
          </a:r>
          <a:r>
            <a:rPr lang="fr-CA"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t>
          </a:r>
          <a:r>
            <a:rPr lang="fr-CA" sz="1100" b="1">
              <a:solidFill>
                <a:srgbClr val="6B5190"/>
              </a:solidFill>
              <a:effectLst/>
              <a:latin typeface="Calibri" panose="020F0502020204030204" pitchFamily="34" charset="0"/>
              <a:ea typeface="Calibri" panose="020F0502020204030204" pitchFamily="34" charset="0"/>
              <a:cs typeface="Times New Roman" panose="02020603050405020304" pitchFamily="18" charset="0"/>
            </a:rPr>
            <a:t>Données à 			utiliser</a:t>
          </a:r>
          <a:r>
            <a:rPr lang="fr-CA"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t>
          </a:r>
          <a:r>
            <a:rPr lang="fr-CA" sz="1100" b="0" i="0" baseline="0">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Vous pouvez modifier à votre guise les renseignements concernant le prêt.</a:t>
          </a:r>
          <a:r>
            <a:rPr lang="fr-CA"/>
            <a:t> </a:t>
          </a: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Intérêts</a:t>
          </a:r>
          <a:r>
            <a:rPr lang="fr-CA" sz="1100" b="1" i="0" u="none" strike="noStrike" baseline="0">
              <a:solidFill>
                <a:schemeClr val="dk1"/>
              </a:solidFill>
              <a:effectLst/>
              <a:latin typeface="+mn-lt"/>
              <a:ea typeface="+mn-ea"/>
              <a:cs typeface="+mn-cs"/>
            </a:rPr>
            <a:t> :		</a:t>
          </a:r>
          <a:r>
            <a:rPr lang="fr-CA" sz="1100" b="0" i="0" u="none" strike="noStrike" baseline="0">
              <a:solidFill>
                <a:schemeClr val="dk1"/>
              </a:solidFill>
              <a:effectLst/>
              <a:latin typeface="+mn-lt"/>
              <a:ea typeface="+mn-ea"/>
              <a:cs typeface="+mn-cs"/>
            </a:rPr>
            <a:t>C'est le montant des intérêts compris dans le paiement prévu.</a:t>
          </a:r>
          <a:endParaRPr lang="fr-CA" sz="1100" b="1"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baseline="0">
              <a:solidFill>
                <a:schemeClr val="dk1"/>
              </a:solidFill>
              <a:effectLst/>
              <a:latin typeface="+mn-lt"/>
              <a:ea typeface="+mn-ea"/>
              <a:cs typeface="+mn-cs"/>
            </a:rPr>
            <a:t>Principal :		</a:t>
          </a:r>
          <a:r>
            <a:rPr lang="fr-CA" sz="1100" b="0" i="0" u="none" strike="noStrike" baseline="0">
              <a:solidFill>
                <a:schemeClr val="dk1"/>
              </a:solidFill>
              <a:effectLst/>
              <a:latin typeface="+mn-lt"/>
              <a:ea typeface="+mn-ea"/>
              <a:cs typeface="+mn-cs"/>
            </a:rPr>
            <a:t>C'est le montant de capital compris dans le paiement prévu et dans le paiement de capital 			facultatif.</a:t>
          </a: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Paiements</a:t>
          </a:r>
          <a:r>
            <a:rPr lang="fr-CA" sz="1100" b="1" i="0" u="none" strike="noStrike" baseline="0">
              <a:solidFill>
                <a:schemeClr val="dk1"/>
              </a:solidFill>
              <a:effectLst/>
              <a:latin typeface="+mn-lt"/>
              <a:ea typeface="+mn-ea"/>
              <a:cs typeface="+mn-cs"/>
            </a:rPr>
            <a:t> </a:t>
          </a:r>
          <a:r>
            <a:rPr lang="fr-CA" sz="1100" b="1" i="0" u="none" strike="noStrike">
              <a:solidFill>
                <a:schemeClr val="dk1"/>
              </a:solidFill>
              <a:effectLst/>
              <a:latin typeface="+mn-lt"/>
              <a:ea typeface="+mn-ea"/>
              <a:cs typeface="+mn-cs"/>
            </a:rPr>
            <a:t>facultatifs : 	</a:t>
          </a:r>
          <a:r>
            <a:rPr lang="fr-CA" sz="1100" b="0" i="0" u="none" strike="noStrike">
              <a:solidFill>
                <a:schemeClr val="dk1"/>
              </a:solidFill>
              <a:effectLst/>
              <a:latin typeface="+mn-lt"/>
              <a:ea typeface="+mn-ea"/>
              <a:cs typeface="+mn-cs"/>
            </a:rPr>
            <a:t>Indiquez les paiements facultatifs </a:t>
          </a:r>
          <a:r>
            <a:rPr lang="fr-CA" sz="1100" b="0" i="0">
              <a:solidFill>
                <a:schemeClr val="dk1"/>
              </a:solidFill>
              <a:effectLst/>
              <a:latin typeface="+mn-lt"/>
              <a:ea typeface="+mn-ea"/>
              <a:cs typeface="+mn-cs"/>
            </a:rPr>
            <a:t>supplémentaires </a:t>
          </a:r>
          <a:r>
            <a:rPr lang="fr-CA" sz="1100" b="0" i="0" u="none" strike="noStrike">
              <a:solidFill>
                <a:schemeClr val="dk1"/>
              </a:solidFill>
              <a:effectLst/>
              <a:latin typeface="+mn-lt"/>
              <a:ea typeface="+mn-ea"/>
              <a:cs typeface="+mn-cs"/>
            </a:rPr>
            <a:t>dans cette colonne.</a:t>
          </a:r>
          <a:r>
            <a:rPr lang="fr-CA"/>
            <a:t> </a:t>
          </a: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CA"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i="0" u="none" strike="noStrike">
              <a:solidFill>
                <a:schemeClr val="dk1"/>
              </a:solidFill>
              <a:effectLst/>
              <a:latin typeface="+mn-lt"/>
              <a:ea typeface="+mn-ea"/>
              <a:cs typeface="+mn-cs"/>
            </a:rPr>
            <a:t>Solde</a:t>
          </a:r>
          <a:r>
            <a:rPr lang="fr-CA" sz="1400"/>
            <a:t> </a:t>
          </a:r>
          <a:r>
            <a:rPr lang="fr-CA" sz="1100" b="1" i="0" u="none" strike="noStrike">
              <a:solidFill>
                <a:schemeClr val="dk1"/>
              </a:solidFill>
              <a:effectLst/>
              <a:latin typeface="+mn-lt"/>
              <a:ea typeface="+mn-ea"/>
              <a:cs typeface="+mn-cs"/>
            </a:rPr>
            <a:t>de clôture :</a:t>
          </a:r>
          <a:r>
            <a:rPr lang="fr-CA" sz="1100" b="1" i="0" u="none" strike="noStrike" baseline="0">
              <a:solidFill>
                <a:schemeClr val="dk1"/>
              </a:solidFill>
              <a:effectLst/>
              <a:latin typeface="+mn-lt"/>
              <a:ea typeface="+mn-ea"/>
              <a:cs typeface="+mn-cs"/>
            </a:rPr>
            <a:t> </a:t>
          </a:r>
          <a:r>
            <a:rPr lang="fr-CA" sz="1400"/>
            <a:t> 	</a:t>
          </a:r>
          <a:r>
            <a:rPr lang="fr-CA" sz="1100"/>
            <a:t>Il s'agit du solde après le paiement de la période. </a:t>
          </a:r>
          <a:endParaRPr kumimoji="0" lang="fr-CA" sz="1100" b="1" i="0" u="none" strike="noStrike" kern="0" cap="none" spc="0" normalizeH="0" baseline="0">
            <a:ln>
              <a:noFill/>
            </a:ln>
            <a:solidFill>
              <a:srgbClr val="6B5190"/>
            </a:solidFill>
            <a:effectLst/>
            <a:uLnTx/>
            <a:uFillTx/>
            <a:latin typeface="+mn-lt"/>
            <a:ea typeface="+mn-ea"/>
            <a:cs typeface="+mn-cs"/>
          </a:endParaRPr>
        </a:p>
      </xdr:txBody>
    </xdr:sp>
    <xdr:clientData/>
  </xdr:twoCellAnchor>
  <xdr:twoCellAnchor editAs="oneCell">
    <xdr:from>
      <xdr:col>7</xdr:col>
      <xdr:colOff>667279</xdr:colOff>
      <xdr:row>91</xdr:row>
      <xdr:rowOff>152399</xdr:rowOff>
    </xdr:from>
    <xdr:to>
      <xdr:col>11</xdr:col>
      <xdr:colOff>145015</xdr:colOff>
      <xdr:row>96</xdr:row>
      <xdr:rowOff>162983</xdr:rowOff>
    </xdr:to>
    <xdr:pic>
      <xdr:nvPicPr>
        <xdr:cNvPr id="2" name="Image 1">
          <a:extLst>
            <a:ext uri="{FF2B5EF4-FFF2-40B4-BE49-F238E27FC236}">
              <a16:creationId xmlns:a16="http://schemas.microsoft.com/office/drawing/2014/main" id="{B9D53F0A-3B43-4B7A-B1CE-40F46D0F220D}"/>
            </a:ext>
          </a:extLst>
        </xdr:cNvPr>
        <xdr:cNvPicPr>
          <a:picLocks noChangeAspect="1"/>
        </xdr:cNvPicPr>
      </xdr:nvPicPr>
      <xdr:blipFill>
        <a:blip xmlns:r="http://schemas.openxmlformats.org/officeDocument/2006/relationships" r:embed="rId1"/>
        <a:stretch>
          <a:fillRect/>
        </a:stretch>
      </xdr:blipFill>
      <xdr:spPr>
        <a:xfrm>
          <a:off x="6201304" y="20802599"/>
          <a:ext cx="2640036" cy="915459"/>
        </a:xfrm>
        <a:prstGeom prst="rect">
          <a:avLst/>
        </a:prstGeom>
      </xdr:spPr>
    </xdr:pic>
    <xdr:clientData/>
  </xdr:twoCellAnchor>
  <xdr:twoCellAnchor editAs="oneCell">
    <xdr:from>
      <xdr:col>1</xdr:col>
      <xdr:colOff>612322</xdr:colOff>
      <xdr:row>0</xdr:row>
      <xdr:rowOff>95250</xdr:rowOff>
    </xdr:from>
    <xdr:to>
      <xdr:col>9</xdr:col>
      <xdr:colOff>322762</xdr:colOff>
      <xdr:row>0</xdr:row>
      <xdr:rowOff>2419228</xdr:rowOff>
    </xdr:to>
    <xdr:pic>
      <xdr:nvPicPr>
        <xdr:cNvPr id="3" name="Image 2">
          <a:extLst>
            <a:ext uri="{FF2B5EF4-FFF2-40B4-BE49-F238E27FC236}">
              <a16:creationId xmlns:a16="http://schemas.microsoft.com/office/drawing/2014/main" id="{57B81D98-11E0-4980-A728-1B9A47F14503}"/>
            </a:ext>
          </a:extLst>
        </xdr:cNvPr>
        <xdr:cNvPicPr>
          <a:picLocks noChangeAspect="1"/>
        </xdr:cNvPicPr>
      </xdr:nvPicPr>
      <xdr:blipFill>
        <a:blip xmlns:r="http://schemas.openxmlformats.org/officeDocument/2006/relationships" r:embed="rId2"/>
        <a:stretch>
          <a:fillRect/>
        </a:stretch>
      </xdr:blipFill>
      <xdr:spPr>
        <a:xfrm>
          <a:off x="1374322" y="95250"/>
          <a:ext cx="5810250" cy="23201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200026</xdr:colOff>
      <xdr:row>0</xdr:row>
      <xdr:rowOff>57149</xdr:rowOff>
    </xdr:from>
    <xdr:to>
      <xdr:col>2</xdr:col>
      <xdr:colOff>314325</xdr:colOff>
      <xdr:row>2</xdr:row>
      <xdr:rowOff>104775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D650CF5-60E5-47CE-B47D-1B17A6125AB7}"/>
            </a:ext>
          </a:extLst>
        </xdr:cNvPr>
        <xdr:cNvSpPr/>
      </xdr:nvSpPr>
      <xdr:spPr>
        <a:xfrm>
          <a:off x="200026" y="57149"/>
          <a:ext cx="1266824" cy="476251"/>
        </a:xfrm>
        <a:prstGeom prst="rect">
          <a:avLst/>
        </a:prstGeom>
        <a:solidFill>
          <a:srgbClr val="9D217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CA" sz="1100"/>
            <a:t>Cliquez ici pour le</a:t>
          </a:r>
        </a:p>
        <a:p>
          <a:pPr algn="ctr"/>
          <a:r>
            <a:rPr lang="en-CA" sz="1100"/>
            <a:t>guide d'utilisation</a:t>
          </a:r>
        </a:p>
      </xdr:txBody>
    </xdr:sp>
    <xdr:clientData/>
  </xdr:twoCellAnchor>
  <xdr:twoCellAnchor editAs="oneCell">
    <xdr:from>
      <xdr:col>11</xdr:col>
      <xdr:colOff>638175</xdr:colOff>
      <xdr:row>11</xdr:row>
      <xdr:rowOff>152400</xdr:rowOff>
    </xdr:from>
    <xdr:to>
      <xdr:col>14</xdr:col>
      <xdr:colOff>344510</xdr:colOff>
      <xdr:row>15</xdr:row>
      <xdr:rowOff>97261</xdr:rowOff>
    </xdr:to>
    <xdr:pic>
      <xdr:nvPicPr>
        <xdr:cNvPr id="3" name="Image 2">
          <a:extLst>
            <a:ext uri="{FF2B5EF4-FFF2-40B4-BE49-F238E27FC236}">
              <a16:creationId xmlns:a16="http://schemas.microsoft.com/office/drawing/2014/main" id="{8C8E7205-C286-4E10-B508-8D1576247DCE}"/>
            </a:ext>
          </a:extLst>
        </xdr:cNvPr>
        <xdr:cNvPicPr>
          <a:picLocks noChangeAspect="1"/>
        </xdr:cNvPicPr>
      </xdr:nvPicPr>
      <xdr:blipFill>
        <a:blip xmlns:r="http://schemas.openxmlformats.org/officeDocument/2006/relationships" r:embed="rId2"/>
        <a:stretch>
          <a:fillRect/>
        </a:stretch>
      </xdr:blipFill>
      <xdr:spPr>
        <a:xfrm>
          <a:off x="8972550" y="2124075"/>
          <a:ext cx="2530498" cy="9630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xdr:row>
      <xdr:rowOff>19050</xdr:rowOff>
    </xdr:from>
    <xdr:to>
      <xdr:col>8</xdr:col>
      <xdr:colOff>15240</xdr:colOff>
      <xdr:row>27</xdr:row>
      <xdr:rowOff>57150</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742950" y="3400425"/>
          <a:ext cx="5863590"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0" i="0" u="none" strike="noStrike">
              <a:solidFill>
                <a:schemeClr val="dk1"/>
              </a:solidFill>
              <a:effectLst/>
              <a:latin typeface="+mn-lt"/>
              <a:ea typeface="+mn-ea"/>
              <a:cs typeface="+mn-cs"/>
            </a:rPr>
            <a:t>Utilisez la</a:t>
          </a:r>
          <a:r>
            <a:rPr lang="fr-CA" sz="1100" b="0" i="0" u="none" strike="noStrike" baseline="0">
              <a:solidFill>
                <a:schemeClr val="dk1"/>
              </a:solidFill>
              <a:effectLst/>
              <a:latin typeface="+mn-lt"/>
              <a:ea typeface="+mn-ea"/>
              <a:cs typeface="+mn-cs"/>
            </a:rPr>
            <a:t> présente</a:t>
          </a:r>
          <a:r>
            <a:rPr lang="fr-CA" sz="1100" b="0" i="0" u="none" strike="noStrike">
              <a:solidFill>
                <a:schemeClr val="dk1"/>
              </a:solidFill>
              <a:effectLst/>
              <a:latin typeface="+mn-lt"/>
              <a:ea typeface="+mn-ea"/>
              <a:cs typeface="+mn-cs"/>
            </a:rPr>
            <a:t> feuille pour comparer le montant du paiement et le total des intérêts à payer selon différents scénarios. </a:t>
          </a:r>
          <a:r>
            <a:rPr lang="fr-CA"/>
            <a:t> </a:t>
          </a:r>
        </a:p>
        <a:p>
          <a:endParaRPr lang="fr-CA" sz="1100" b="0" i="0" u="none" strike="noStrike">
            <a:solidFill>
              <a:schemeClr val="dk1"/>
            </a:solidFill>
            <a:effectLst/>
            <a:latin typeface="+mn-lt"/>
            <a:ea typeface="+mn-ea"/>
            <a:cs typeface="+mn-cs"/>
          </a:endParaRPr>
        </a:p>
        <a:p>
          <a:r>
            <a:rPr lang="fr-CA" sz="1100" b="0" i="0" u="none" strike="noStrike">
              <a:solidFill>
                <a:schemeClr val="dk1"/>
              </a:solidFill>
              <a:effectLst/>
              <a:latin typeface="+mn-lt"/>
              <a:ea typeface="+mn-ea"/>
              <a:cs typeface="+mn-cs"/>
            </a:rPr>
            <a:t>La colonne du scénario A reprend les données inscrites dans la section </a:t>
          </a:r>
          <a:r>
            <a:rPr lang="fr-CA" sz="1100" b="0" i="0" baseline="0">
              <a:solidFill>
                <a:schemeClr val="dk1"/>
              </a:solidFill>
              <a:effectLst/>
              <a:latin typeface="+mn-lt"/>
              <a:ea typeface="+mn-ea"/>
              <a:cs typeface="+mn-cs"/>
            </a:rPr>
            <a:t>«</a:t>
          </a:r>
          <a:r>
            <a:rPr lang="fr-CA" sz="1100" b="1" i="0" baseline="0">
              <a:solidFill>
                <a:schemeClr val="dk1"/>
              </a:solidFill>
              <a:effectLst/>
              <a:latin typeface="+mn-lt"/>
              <a:ea typeface="+mn-ea"/>
              <a:cs typeface="+mn-cs"/>
            </a:rPr>
            <a:t> </a:t>
          </a:r>
          <a:r>
            <a:rPr lang="fr-CA" sz="1100" b="1" i="0" u="none" strike="noStrike" baseline="0">
              <a:solidFill>
                <a:srgbClr val="6B5190"/>
              </a:solidFill>
              <a:effectLst/>
              <a:latin typeface="+mn-lt"/>
              <a:ea typeface="+mn-ea"/>
              <a:cs typeface="+mn-cs"/>
            </a:rPr>
            <a:t>Données à utiliser </a:t>
          </a:r>
          <a:r>
            <a:rPr lang="fr-CA" sz="1100" b="0" i="0" baseline="0">
              <a:solidFill>
                <a:schemeClr val="dk1"/>
              </a:solidFill>
              <a:effectLst/>
              <a:latin typeface="+mn-lt"/>
              <a:ea typeface="+mn-ea"/>
              <a:cs typeface="+mn-cs"/>
            </a:rPr>
            <a:t>». </a:t>
          </a:r>
          <a:r>
            <a:rPr lang="fr-CA" sz="1100" b="0" i="0" u="none" strike="noStrike">
              <a:solidFill>
                <a:schemeClr val="dk1"/>
              </a:solidFill>
              <a:effectLst/>
              <a:latin typeface="+mn-lt"/>
              <a:ea typeface="+mn-ea"/>
              <a:cs typeface="+mn-cs"/>
            </a:rPr>
            <a:t>dans la feuille « </a:t>
          </a:r>
          <a:r>
            <a:rPr lang="fr-CA" sz="1100" b="1" i="0" u="none" strike="noStrike" baseline="0">
              <a:solidFill>
                <a:srgbClr val="6B5190"/>
              </a:solidFill>
              <a:effectLst/>
              <a:latin typeface="+mn-lt"/>
              <a:ea typeface="+mn-ea"/>
              <a:cs typeface="+mn-cs"/>
            </a:rPr>
            <a:t>Calendrier des paiements </a:t>
          </a:r>
          <a:r>
            <a:rPr lang="fr-CA" sz="1100" b="0" i="0" u="none" strike="noStrike">
              <a:solidFill>
                <a:schemeClr val="dk1"/>
              </a:solidFill>
              <a:effectLst/>
              <a:latin typeface="+mn-lt"/>
              <a:ea typeface="+mn-ea"/>
              <a:cs typeface="+mn-cs"/>
            </a:rPr>
            <a:t>». </a:t>
          </a:r>
        </a:p>
        <a:p>
          <a:endParaRPr lang="fr-CA" sz="1100" b="0" i="0" u="none" strike="noStrike">
            <a:solidFill>
              <a:schemeClr val="dk1"/>
            </a:solidFill>
            <a:effectLst/>
            <a:latin typeface="+mn-lt"/>
            <a:ea typeface="+mn-ea"/>
            <a:cs typeface="+mn-cs"/>
          </a:endParaRPr>
        </a:p>
        <a:p>
          <a:r>
            <a:rPr lang="fr-CA" sz="1100" b="0" i="0" u="none" strike="noStrike">
              <a:solidFill>
                <a:schemeClr val="dk1"/>
              </a:solidFill>
              <a:effectLst/>
              <a:latin typeface="+mn-lt"/>
              <a:ea typeface="+mn-ea"/>
              <a:cs typeface="+mn-cs"/>
            </a:rPr>
            <a:t>Vous devez inscrire de nouvelles données dans les cases </a:t>
          </a:r>
          <a:r>
            <a:rPr lang="fr-CA" sz="1100">
              <a:solidFill>
                <a:schemeClr val="dk1"/>
              </a:solidFill>
              <a:effectLst/>
              <a:latin typeface="+mn-lt"/>
              <a:ea typeface="+mn-ea"/>
              <a:cs typeface="+mn-cs"/>
            </a:rPr>
            <a:t>« Montant du prêt », « Taux d’intérêt annuel », « Durée du prêt (années) », « Nombre de paiements par année » et « Nombre de périodes de capitalisation par année » pour les scénarios B et C afin de  créer de nouveaux</a:t>
          </a:r>
          <a:r>
            <a:rPr lang="fr-CA" sz="1100" baseline="0">
              <a:solidFill>
                <a:schemeClr val="dk1"/>
              </a:solidFill>
              <a:effectLst/>
              <a:latin typeface="+mn-lt"/>
              <a:ea typeface="+mn-ea"/>
              <a:cs typeface="+mn-cs"/>
            </a:rPr>
            <a:t> scénarios et de pouvoir les comparer avec le scénario A.</a:t>
          </a:r>
          <a:endParaRPr lang="fr-CA" sz="1100" b="0" i="0" u="none" strike="noStrike">
            <a:solidFill>
              <a:schemeClr val="dk1"/>
            </a:solidFill>
            <a:effectLst/>
            <a:latin typeface="+mn-lt"/>
            <a:ea typeface="+mn-ea"/>
            <a:cs typeface="+mn-cs"/>
          </a:endParaRPr>
        </a:p>
        <a:p>
          <a:endParaRPr lang="fr-CA" sz="1100" b="0" i="0" u="none" strike="noStrike">
            <a:solidFill>
              <a:schemeClr val="dk1"/>
            </a:solidFill>
            <a:effectLst/>
            <a:latin typeface="+mn-lt"/>
            <a:ea typeface="+mn-ea"/>
            <a:cs typeface="+mn-cs"/>
          </a:endParaRPr>
        </a:p>
        <a:p>
          <a:endParaRPr lang="fr-CA" sz="1100"/>
        </a:p>
      </xdr:txBody>
    </xdr:sp>
    <xdr:clientData/>
  </xdr:twoCellAnchor>
  <xdr:twoCellAnchor editAs="oneCell">
    <xdr:from>
      <xdr:col>5</xdr:col>
      <xdr:colOff>114776</xdr:colOff>
      <xdr:row>29</xdr:row>
      <xdr:rowOff>30005</xdr:rowOff>
    </xdr:from>
    <xdr:to>
      <xdr:col>8</xdr:col>
      <xdr:colOff>216875</xdr:colOff>
      <xdr:row>34</xdr:row>
      <xdr:rowOff>27254</xdr:rowOff>
    </xdr:to>
    <xdr:pic>
      <xdr:nvPicPr>
        <xdr:cNvPr id="3" name="Image 2">
          <a:extLst>
            <a:ext uri="{FF2B5EF4-FFF2-40B4-BE49-F238E27FC236}">
              <a16:creationId xmlns:a16="http://schemas.microsoft.com/office/drawing/2014/main" id="{76EC0919-64CE-4111-8592-D9D2D8801473}"/>
            </a:ext>
          </a:extLst>
        </xdr:cNvPr>
        <xdr:cNvPicPr>
          <a:picLocks noChangeAspect="1"/>
        </xdr:cNvPicPr>
      </xdr:nvPicPr>
      <xdr:blipFill>
        <a:blip xmlns:r="http://schemas.openxmlformats.org/officeDocument/2006/relationships" r:embed="rId1"/>
        <a:stretch>
          <a:fillRect/>
        </a:stretch>
      </xdr:blipFill>
      <xdr:spPr>
        <a:xfrm>
          <a:off x="4248626" y="5583080"/>
          <a:ext cx="2559549" cy="9021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739140</xdr:colOff>
      <xdr:row>22</xdr:row>
      <xdr:rowOff>15242</xdr:rowOff>
    </xdr:from>
    <xdr:to>
      <xdr:col>8</xdr:col>
      <xdr:colOff>125730</xdr:colOff>
      <xdr:row>32</xdr:row>
      <xdr:rowOff>114300</xdr:rowOff>
    </xdr:to>
    <xdr:sp macro="" textlink="">
      <xdr:nvSpPr>
        <xdr:cNvPr id="3" name="ZoneTexte 2">
          <a:extLst>
            <a:ext uri="{FF2B5EF4-FFF2-40B4-BE49-F238E27FC236}">
              <a16:creationId xmlns:a16="http://schemas.microsoft.com/office/drawing/2014/main" id="{00000000-0008-0000-0400-000003000000}"/>
            </a:ext>
          </a:extLst>
        </xdr:cNvPr>
        <xdr:cNvSpPr txBox="1"/>
      </xdr:nvSpPr>
      <xdr:spPr>
        <a:xfrm>
          <a:off x="739140" y="4396742"/>
          <a:ext cx="5634990" cy="1908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0" i="0" u="none" strike="noStrike">
              <a:solidFill>
                <a:schemeClr val="dk1"/>
              </a:solidFill>
              <a:effectLst/>
              <a:latin typeface="+mn-lt"/>
              <a:ea typeface="+mn-ea"/>
              <a:cs typeface="+mn-cs"/>
            </a:rPr>
            <a:t>Utilisez la</a:t>
          </a:r>
          <a:r>
            <a:rPr lang="fr-CA" sz="1100" b="0" i="0" u="none" strike="noStrike" baseline="0">
              <a:solidFill>
                <a:schemeClr val="dk1"/>
              </a:solidFill>
              <a:effectLst/>
              <a:latin typeface="+mn-lt"/>
              <a:ea typeface="+mn-ea"/>
              <a:cs typeface="+mn-cs"/>
            </a:rPr>
            <a:t> présente</a:t>
          </a:r>
          <a:r>
            <a:rPr lang="fr-CA" sz="1100" b="0" i="0" u="none" strike="noStrike">
              <a:solidFill>
                <a:schemeClr val="dk1"/>
              </a:solidFill>
              <a:effectLst/>
              <a:latin typeface="+mn-lt"/>
              <a:ea typeface="+mn-ea"/>
              <a:cs typeface="+mn-cs"/>
            </a:rPr>
            <a:t> feuille pour calculer le montant de l'intérêt total épargné pendant la durée du prêt à la suite d'un paiement anticipé.</a:t>
          </a:r>
          <a:r>
            <a:rPr lang="fr-CA"/>
            <a:t> </a:t>
          </a:r>
        </a:p>
        <a:p>
          <a:endParaRPr lang="fr-CA" sz="1100" b="0" i="0" u="none" strike="noStrike">
            <a:solidFill>
              <a:schemeClr val="dk1"/>
            </a:solidFill>
            <a:effectLst/>
            <a:latin typeface="+mn-lt"/>
            <a:ea typeface="+mn-ea"/>
            <a:cs typeface="+mn-cs"/>
          </a:endParaRPr>
        </a:p>
        <a:p>
          <a:r>
            <a:rPr lang="fr-CA" sz="1100" b="0" i="0" u="none" strike="noStrike">
              <a:solidFill>
                <a:schemeClr val="dk1"/>
              </a:solidFill>
              <a:effectLst/>
              <a:latin typeface="+mn-lt"/>
              <a:ea typeface="+mn-ea"/>
              <a:cs typeface="+mn-cs"/>
            </a:rPr>
            <a:t>La</a:t>
          </a:r>
          <a:r>
            <a:rPr lang="fr-CA" sz="1100" b="0" i="0" u="none" strike="noStrike" baseline="0">
              <a:solidFill>
                <a:schemeClr val="dk1"/>
              </a:solidFill>
              <a:effectLst/>
              <a:latin typeface="+mn-lt"/>
              <a:ea typeface="+mn-ea"/>
              <a:cs typeface="+mn-cs"/>
            </a:rPr>
            <a:t> première section rapporte les chiffres inscrits dans la feuille </a:t>
          </a:r>
          <a:r>
            <a:rPr kumimoji="0" lang="fr-CA" sz="1100" b="0" i="0" u="none" strike="noStrike" kern="0" cap="none" spc="0" normalizeH="0" baseline="0" noProof="0">
              <a:ln>
                <a:noFill/>
              </a:ln>
              <a:solidFill>
                <a:prstClr val="black"/>
              </a:solidFill>
              <a:effectLst/>
              <a:uLnTx/>
              <a:uFillTx/>
              <a:latin typeface="+mn-lt"/>
              <a:ea typeface="+mn-ea"/>
              <a:cs typeface="+mn-cs"/>
            </a:rPr>
            <a:t>« </a:t>
          </a:r>
          <a:r>
            <a:rPr kumimoji="0" lang="fr-CA" sz="1100" b="1" i="0" u="none" strike="noStrike" kern="0" cap="none" spc="0" normalizeH="0" baseline="0" noProof="0">
              <a:ln>
                <a:noFill/>
              </a:ln>
              <a:solidFill>
                <a:srgbClr val="6B5190"/>
              </a:solidFill>
              <a:effectLst/>
              <a:uLnTx/>
              <a:uFillTx/>
              <a:latin typeface="+mn-lt"/>
              <a:ea typeface="+mn-ea"/>
              <a:cs typeface="+mn-cs"/>
            </a:rPr>
            <a:t>Calendrier des paiements</a:t>
          </a:r>
          <a:r>
            <a:rPr lang="fr-CA" sz="1100" b="0" i="0" u="none" strike="noStrike" baseline="0">
              <a:solidFill>
                <a:schemeClr val="dk1"/>
              </a:solidFill>
              <a:effectLst/>
              <a:latin typeface="+mn-lt"/>
              <a:ea typeface="+mn-ea"/>
              <a:cs typeface="+mn-cs"/>
            </a:rPr>
            <a:t> ».</a:t>
          </a:r>
        </a:p>
        <a:p>
          <a:endParaRPr lang="fr-CA" sz="1100" b="0" i="0" u="none" strike="noStrike" baseline="0">
            <a:solidFill>
              <a:schemeClr val="dk1"/>
            </a:solidFill>
            <a:effectLst/>
            <a:latin typeface="+mn-lt"/>
            <a:ea typeface="+mn-ea"/>
            <a:cs typeface="+mn-cs"/>
          </a:endParaRPr>
        </a:p>
        <a:p>
          <a:r>
            <a:rPr lang="fr-CA" sz="1100" b="1" i="0" u="none" strike="noStrike" baseline="0">
              <a:solidFill>
                <a:schemeClr val="dk1"/>
              </a:solidFill>
              <a:effectLst/>
              <a:latin typeface="+mn-lt"/>
              <a:ea typeface="+mn-ea"/>
              <a:cs typeface="+mn-cs"/>
            </a:rPr>
            <a:t>Montant du paiement anticipé : </a:t>
          </a:r>
          <a:r>
            <a:rPr lang="fr-CA" sz="1100" b="0" i="0" u="none" strike="noStrike" baseline="0">
              <a:solidFill>
                <a:schemeClr val="dk1"/>
              </a:solidFill>
              <a:effectLst/>
              <a:latin typeface="+mn-lt"/>
              <a:ea typeface="+mn-ea"/>
              <a:cs typeface="+mn-cs"/>
            </a:rPr>
            <a:t>Inscrivez la somme d'argent que vous voulez payer d'avance 		 sur le prêt.</a:t>
          </a:r>
        </a:p>
        <a:p>
          <a:endParaRPr lang="fr-CA" sz="1100" b="0" i="0" u="none" strike="noStrike" baseline="0">
            <a:solidFill>
              <a:schemeClr val="dk1"/>
            </a:solidFill>
            <a:effectLst/>
            <a:latin typeface="+mn-lt"/>
            <a:ea typeface="+mn-ea"/>
            <a:cs typeface="+mn-cs"/>
          </a:endParaRPr>
        </a:p>
        <a:p>
          <a:r>
            <a:rPr lang="fr-CA" sz="1100" b="1" i="0" u="none" strike="noStrike" baseline="0">
              <a:solidFill>
                <a:schemeClr val="dk1"/>
              </a:solidFill>
              <a:effectLst/>
              <a:latin typeface="+mn-lt"/>
              <a:ea typeface="+mn-ea"/>
              <a:cs typeface="+mn-cs"/>
            </a:rPr>
            <a:t>Nombre de paiements restants : </a:t>
          </a:r>
          <a:r>
            <a:rPr lang="fr-CA" sz="1100" b="0" i="0" u="none" strike="noStrike" baseline="0">
              <a:solidFill>
                <a:schemeClr val="dk1"/>
              </a:solidFill>
              <a:effectLst/>
              <a:latin typeface="+mn-lt"/>
              <a:ea typeface="+mn-ea"/>
              <a:cs typeface="+mn-cs"/>
            </a:rPr>
            <a:t>Indiquez le nombre de paiements restants pour le remboursement du prêt une fois que le paiement anticipé est fait.</a:t>
          </a:r>
          <a:endParaRPr lang="fr-CA" sz="1100" b="0" i="0" u="none" strike="noStrike">
            <a:solidFill>
              <a:schemeClr val="dk1"/>
            </a:solidFill>
            <a:effectLst/>
            <a:latin typeface="+mn-lt"/>
            <a:ea typeface="+mn-ea"/>
            <a:cs typeface="+mn-cs"/>
          </a:endParaRPr>
        </a:p>
      </xdr:txBody>
    </xdr:sp>
    <xdr:clientData/>
  </xdr:twoCellAnchor>
  <xdr:twoCellAnchor editAs="oneCell">
    <xdr:from>
      <xdr:col>5</xdr:col>
      <xdr:colOff>19050</xdr:colOff>
      <xdr:row>35</xdr:row>
      <xdr:rowOff>26194</xdr:rowOff>
    </xdr:from>
    <xdr:to>
      <xdr:col>8</xdr:col>
      <xdr:colOff>268310</xdr:colOff>
      <xdr:row>40</xdr:row>
      <xdr:rowOff>36778</xdr:rowOff>
    </xdr:to>
    <xdr:pic>
      <xdr:nvPicPr>
        <xdr:cNvPr id="4" name="Image 3">
          <a:extLst>
            <a:ext uri="{FF2B5EF4-FFF2-40B4-BE49-F238E27FC236}">
              <a16:creationId xmlns:a16="http://schemas.microsoft.com/office/drawing/2014/main" id="{0E6723C3-1A73-4D15-8519-97B2BE35C6F7}"/>
            </a:ext>
          </a:extLst>
        </xdr:cNvPr>
        <xdr:cNvPicPr>
          <a:picLocks noChangeAspect="1"/>
        </xdr:cNvPicPr>
      </xdr:nvPicPr>
      <xdr:blipFill>
        <a:blip xmlns:r="http://schemas.openxmlformats.org/officeDocument/2006/relationships" r:embed="rId1"/>
        <a:stretch>
          <a:fillRect/>
        </a:stretch>
      </xdr:blipFill>
      <xdr:spPr>
        <a:xfrm>
          <a:off x="3829050" y="7084219"/>
          <a:ext cx="2535260" cy="9630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6"/>
  <sheetViews>
    <sheetView showGridLines="0" tabSelected="1" zoomScaleNormal="100" workbookViewId="0"/>
  </sheetViews>
  <sheetFormatPr baseColWidth="10" defaultRowHeight="14.25" x14ac:dyDescent="0.45"/>
  <sheetData>
    <row r="1" spans="2:12" ht="200.1" customHeight="1" x14ac:dyDescent="0.45"/>
    <row r="2" spans="2:12" ht="23.25" x14ac:dyDescent="0.7">
      <c r="B2" s="145" t="s">
        <v>25</v>
      </c>
      <c r="C2" s="145"/>
      <c r="D2" s="145"/>
      <c r="E2" s="145"/>
      <c r="F2" s="145"/>
      <c r="G2" s="145"/>
      <c r="H2" s="145"/>
      <c r="I2" s="64"/>
      <c r="J2" s="64"/>
      <c r="K2" s="64"/>
      <c r="L2" s="64"/>
    </row>
    <row r="3" spans="2:12" ht="23.25" x14ac:dyDescent="0.7">
      <c r="B3" s="106"/>
      <c r="C3" s="106"/>
      <c r="D3" s="106"/>
      <c r="E3" s="106"/>
      <c r="F3" s="106"/>
      <c r="G3" s="106"/>
      <c r="H3" s="106"/>
      <c r="I3" s="64"/>
      <c r="J3" s="64"/>
      <c r="K3" s="64"/>
      <c r="L3" s="64"/>
    </row>
    <row r="4" spans="2:12" ht="23.25" x14ac:dyDescent="0.7">
      <c r="B4" s="106"/>
      <c r="C4" s="106"/>
      <c r="D4" s="106"/>
      <c r="E4" s="106"/>
      <c r="F4" s="106"/>
      <c r="G4" s="106"/>
      <c r="H4" s="106"/>
      <c r="I4" s="64"/>
      <c r="J4" s="64"/>
      <c r="K4" s="64"/>
      <c r="L4" s="64"/>
    </row>
    <row r="5" spans="2:12" ht="23.25" x14ac:dyDescent="0.7">
      <c r="B5" s="106"/>
      <c r="C5" s="106"/>
      <c r="D5" s="106"/>
      <c r="E5" s="106"/>
      <c r="F5" s="106"/>
      <c r="G5" s="106"/>
      <c r="H5" s="106"/>
      <c r="I5" s="64"/>
      <c r="J5" s="64"/>
      <c r="K5" s="64"/>
      <c r="L5" s="64"/>
    </row>
    <row r="6" spans="2:12" ht="23.25" x14ac:dyDescent="0.7">
      <c r="B6" s="106"/>
      <c r="C6" s="106"/>
      <c r="D6" s="106"/>
      <c r="E6" s="106"/>
      <c r="F6" s="106"/>
      <c r="G6" s="106"/>
      <c r="H6" s="106"/>
      <c r="I6" s="64"/>
      <c r="J6" s="64"/>
      <c r="K6" s="64"/>
      <c r="L6" s="64"/>
    </row>
    <row r="7" spans="2:12" ht="23.25" x14ac:dyDescent="0.7">
      <c r="B7" s="106"/>
      <c r="C7" s="106"/>
      <c r="D7" s="106"/>
      <c r="E7" s="106"/>
      <c r="F7" s="106"/>
      <c r="G7" s="106"/>
      <c r="H7" s="106"/>
      <c r="I7" s="64"/>
      <c r="J7" s="64"/>
      <c r="K7" s="64"/>
      <c r="L7" s="64"/>
    </row>
    <row r="8" spans="2:12" ht="23.25" x14ac:dyDescent="0.7">
      <c r="B8" s="106"/>
      <c r="C8" s="106"/>
      <c r="D8" s="106"/>
      <c r="E8" s="106"/>
      <c r="F8" s="106"/>
      <c r="G8" s="106"/>
      <c r="H8" s="106"/>
      <c r="I8" s="64"/>
      <c r="J8" s="64"/>
      <c r="K8" s="64"/>
      <c r="L8" s="64"/>
    </row>
    <row r="9" spans="2:12" ht="23.25" x14ac:dyDescent="0.7">
      <c r="B9" s="106"/>
      <c r="C9" s="106"/>
      <c r="D9" s="106"/>
      <c r="E9" s="106"/>
      <c r="F9" s="106"/>
      <c r="G9" s="106"/>
      <c r="H9" s="106"/>
      <c r="I9" s="64"/>
      <c r="J9" s="64"/>
      <c r="K9" s="64"/>
      <c r="L9" s="64"/>
    </row>
    <row r="10" spans="2:12" ht="23.25" x14ac:dyDescent="0.7">
      <c r="B10" s="106"/>
      <c r="C10" s="106"/>
      <c r="D10" s="106"/>
      <c r="E10" s="106"/>
      <c r="F10" s="106"/>
      <c r="G10" s="106"/>
      <c r="H10" s="106"/>
      <c r="I10" s="64"/>
      <c r="J10" s="64"/>
      <c r="K10" s="64"/>
      <c r="L10" s="64"/>
    </row>
    <row r="11" spans="2:12" ht="23.25" x14ac:dyDescent="0.7">
      <c r="B11" s="106"/>
      <c r="C11" s="106"/>
      <c r="D11" s="106"/>
      <c r="E11" s="106"/>
      <c r="F11" s="106"/>
      <c r="G11" s="106"/>
      <c r="H11" s="106"/>
      <c r="I11" s="64"/>
      <c r="J11" s="64"/>
      <c r="K11" s="64"/>
      <c r="L11" s="64"/>
    </row>
    <row r="12" spans="2:12" x14ac:dyDescent="0.45">
      <c r="B12" s="64"/>
      <c r="C12" s="64"/>
      <c r="D12" s="64"/>
      <c r="E12" s="64"/>
      <c r="F12" s="64"/>
      <c r="G12" s="64"/>
      <c r="H12" s="64"/>
      <c r="I12" s="64"/>
      <c r="J12" s="64"/>
      <c r="K12" s="64"/>
      <c r="L12" s="64"/>
    </row>
    <row r="13" spans="2:12" ht="23.25" x14ac:dyDescent="0.7">
      <c r="B13" s="106"/>
      <c r="C13" s="106"/>
      <c r="D13" s="106"/>
      <c r="E13" s="106"/>
      <c r="F13" s="106"/>
      <c r="G13" s="106"/>
      <c r="H13" s="106"/>
      <c r="I13" s="64"/>
      <c r="J13" s="64"/>
      <c r="K13" s="64"/>
      <c r="L13" s="64"/>
    </row>
    <row r="14" spans="2:12" ht="23.25" x14ac:dyDescent="0.7">
      <c r="B14" s="106"/>
      <c r="C14" s="106"/>
      <c r="D14" s="106"/>
      <c r="E14" s="106"/>
      <c r="F14" s="106"/>
      <c r="G14" s="106"/>
      <c r="H14" s="106"/>
      <c r="I14" s="64"/>
      <c r="J14" s="64"/>
      <c r="K14" s="64"/>
      <c r="L14" s="64"/>
    </row>
    <row r="15" spans="2:12" ht="23.25" x14ac:dyDescent="0.7">
      <c r="B15" s="145" t="s">
        <v>26</v>
      </c>
      <c r="C15" s="145"/>
      <c r="D15" s="145"/>
      <c r="E15" s="145"/>
      <c r="F15" s="145"/>
      <c r="G15" s="145"/>
      <c r="H15" s="145"/>
      <c r="I15" s="64"/>
      <c r="J15" s="64"/>
      <c r="K15" s="64"/>
      <c r="L15" s="64"/>
    </row>
    <row r="16" spans="2:12" ht="23.25" x14ac:dyDescent="0.7">
      <c r="B16" s="63"/>
      <c r="C16" s="63"/>
      <c r="D16" s="63"/>
      <c r="E16" s="63"/>
      <c r="F16" s="63"/>
      <c r="G16" s="63"/>
      <c r="H16" s="63"/>
      <c r="I16" s="64"/>
      <c r="J16" s="64"/>
      <c r="K16" s="64"/>
      <c r="L16" s="64"/>
    </row>
    <row r="17" spans="2:12" x14ac:dyDescent="0.45">
      <c r="B17" s="64"/>
      <c r="C17" s="64"/>
      <c r="D17" s="64"/>
      <c r="E17" s="64"/>
      <c r="F17" s="64"/>
      <c r="G17" s="64"/>
      <c r="H17" s="64"/>
      <c r="I17" s="64"/>
      <c r="J17" s="64"/>
      <c r="K17" s="64"/>
      <c r="L17" s="64"/>
    </row>
    <row r="18" spans="2:12" x14ac:dyDescent="0.45">
      <c r="B18" s="65"/>
      <c r="C18" s="64"/>
      <c r="D18" s="64"/>
      <c r="E18" s="64"/>
      <c r="F18" s="64"/>
      <c r="G18" s="64"/>
      <c r="H18" s="64"/>
      <c r="I18" s="64"/>
      <c r="J18" s="64"/>
      <c r="K18" s="64"/>
      <c r="L18" s="64"/>
    </row>
    <row r="19" spans="2:12" x14ac:dyDescent="0.45">
      <c r="B19" s="64"/>
      <c r="C19" s="64"/>
      <c r="D19" s="64"/>
      <c r="E19" s="64"/>
      <c r="F19" s="64"/>
      <c r="G19" s="64"/>
      <c r="H19" s="64"/>
      <c r="I19" s="64"/>
      <c r="J19" s="64"/>
      <c r="K19" s="64"/>
      <c r="L19" s="64"/>
    </row>
    <row r="20" spans="2:12" x14ac:dyDescent="0.45">
      <c r="B20" s="64"/>
      <c r="C20" s="64"/>
      <c r="D20" s="64"/>
      <c r="E20" s="64"/>
      <c r="F20" s="64"/>
      <c r="G20" s="64"/>
      <c r="H20" s="64"/>
      <c r="I20" s="64"/>
      <c r="J20" s="64"/>
      <c r="K20" s="64"/>
      <c r="L20" s="64"/>
    </row>
    <row r="21" spans="2:12" x14ac:dyDescent="0.45">
      <c r="B21" s="64"/>
      <c r="C21" s="64"/>
      <c r="D21" s="64"/>
      <c r="E21" s="64"/>
      <c r="F21" s="64"/>
      <c r="G21" s="64"/>
      <c r="H21" s="64"/>
      <c r="I21" s="64"/>
      <c r="J21" s="64"/>
      <c r="K21" s="64"/>
      <c r="L21" s="64"/>
    </row>
    <row r="22" spans="2:12" x14ac:dyDescent="0.45">
      <c r="B22" s="64"/>
      <c r="C22" s="64"/>
      <c r="D22" s="64"/>
      <c r="E22" s="64"/>
      <c r="F22" s="64"/>
      <c r="G22" s="64"/>
      <c r="H22" s="64"/>
      <c r="I22" s="64"/>
      <c r="J22" s="64"/>
      <c r="K22" s="64"/>
      <c r="L22" s="64"/>
    </row>
    <row r="23" spans="2:12" x14ac:dyDescent="0.45">
      <c r="B23" s="64"/>
      <c r="C23" s="64"/>
      <c r="D23" s="64"/>
      <c r="E23" s="64"/>
      <c r="F23" s="64"/>
      <c r="G23" s="64"/>
      <c r="H23" s="64"/>
      <c r="I23" s="64"/>
      <c r="J23" s="64"/>
      <c r="K23" s="64"/>
      <c r="L23" s="64"/>
    </row>
    <row r="24" spans="2:12" x14ac:dyDescent="0.45">
      <c r="B24" s="64"/>
      <c r="C24" s="64"/>
      <c r="D24" s="64"/>
      <c r="E24" s="64"/>
      <c r="F24" s="64"/>
      <c r="G24" s="64"/>
      <c r="H24" s="64"/>
      <c r="I24" s="64"/>
      <c r="J24" s="64"/>
      <c r="K24" s="64"/>
      <c r="L24" s="64"/>
    </row>
    <row r="25" spans="2:12" x14ac:dyDescent="0.45">
      <c r="B25" s="64"/>
      <c r="C25" s="64"/>
      <c r="D25" s="64"/>
      <c r="E25" s="64"/>
      <c r="F25" s="64"/>
      <c r="G25" s="64"/>
      <c r="H25" s="64"/>
      <c r="I25" s="64"/>
      <c r="J25" s="64"/>
      <c r="K25" s="64"/>
      <c r="L25" s="64"/>
    </row>
    <row r="26" spans="2:12" x14ac:dyDescent="0.45">
      <c r="B26" s="64"/>
      <c r="C26" s="64"/>
      <c r="D26" s="64"/>
      <c r="E26" s="64"/>
      <c r="F26" s="64"/>
      <c r="G26" s="64"/>
      <c r="H26" s="64"/>
      <c r="I26" s="64"/>
      <c r="J26" s="64"/>
      <c r="K26" s="64"/>
      <c r="L26" s="64"/>
    </row>
    <row r="27" spans="2:12" x14ac:dyDescent="0.45">
      <c r="B27" s="64"/>
      <c r="C27" s="64"/>
      <c r="D27" s="64"/>
      <c r="E27" s="64"/>
      <c r="F27" s="64"/>
      <c r="G27" s="64"/>
      <c r="H27" s="64"/>
      <c r="I27" s="64"/>
      <c r="J27" s="64"/>
      <c r="K27" s="64"/>
      <c r="L27" s="64"/>
    </row>
    <row r="28" spans="2:12" x14ac:dyDescent="0.45">
      <c r="B28" s="64"/>
      <c r="C28" s="64"/>
      <c r="D28" s="64"/>
      <c r="E28" s="64"/>
      <c r="F28" s="64"/>
      <c r="G28" s="64"/>
      <c r="H28" s="64"/>
      <c r="I28" s="64"/>
      <c r="J28" s="64"/>
      <c r="K28" s="64"/>
      <c r="L28" s="64"/>
    </row>
    <row r="29" spans="2:12" x14ac:dyDescent="0.45">
      <c r="B29" s="64"/>
      <c r="C29" s="64"/>
      <c r="D29" s="64"/>
      <c r="E29" s="64"/>
      <c r="F29" s="64"/>
      <c r="G29" s="64"/>
      <c r="H29" s="64"/>
      <c r="I29" s="64"/>
      <c r="J29" s="64"/>
      <c r="K29" s="64"/>
      <c r="L29" s="64"/>
    </row>
    <row r="30" spans="2:12" x14ac:dyDescent="0.45">
      <c r="B30" s="64"/>
      <c r="C30" s="64"/>
      <c r="D30" s="64"/>
      <c r="E30" s="64"/>
      <c r="F30" s="64"/>
      <c r="G30" s="64"/>
      <c r="H30" s="64"/>
      <c r="I30" s="64"/>
      <c r="J30" s="64"/>
      <c r="K30" s="64"/>
      <c r="L30" s="64"/>
    </row>
    <row r="31" spans="2:12" x14ac:dyDescent="0.45">
      <c r="B31" s="64"/>
      <c r="C31" s="64"/>
      <c r="D31" s="64"/>
      <c r="E31" s="64"/>
      <c r="F31" s="64"/>
      <c r="G31" s="64"/>
      <c r="H31" s="64"/>
      <c r="I31" s="64"/>
      <c r="J31" s="64"/>
      <c r="K31" s="64"/>
      <c r="L31" s="64"/>
    </row>
    <row r="32" spans="2:12" x14ac:dyDescent="0.45">
      <c r="B32" s="64"/>
      <c r="C32" s="64"/>
      <c r="D32" s="64"/>
      <c r="E32" s="64"/>
      <c r="F32" s="64"/>
      <c r="G32" s="64"/>
      <c r="H32" s="64"/>
      <c r="I32" s="64"/>
      <c r="J32" s="64"/>
      <c r="K32" s="64"/>
      <c r="L32" s="64"/>
    </row>
    <row r="33" spans="2:12" x14ac:dyDescent="0.45">
      <c r="B33" s="64"/>
      <c r="C33" s="64"/>
      <c r="D33" s="64"/>
      <c r="E33" s="64"/>
      <c r="F33" s="64"/>
      <c r="G33" s="64"/>
      <c r="H33" s="64"/>
      <c r="I33" s="64"/>
      <c r="J33" s="64"/>
      <c r="K33" s="64"/>
      <c r="L33" s="64"/>
    </row>
    <row r="34" spans="2:12" x14ac:dyDescent="0.45">
      <c r="B34" s="64"/>
      <c r="C34" s="64"/>
      <c r="D34" s="64"/>
      <c r="E34" s="64"/>
      <c r="F34" s="64"/>
      <c r="G34" s="64"/>
      <c r="H34" s="64"/>
      <c r="I34" s="64"/>
      <c r="J34" s="64"/>
      <c r="K34" s="64"/>
      <c r="L34" s="64"/>
    </row>
    <row r="35" spans="2:12" ht="23.25" x14ac:dyDescent="0.7">
      <c r="B35" s="63"/>
      <c r="C35" s="63"/>
      <c r="D35" s="63"/>
      <c r="E35" s="63"/>
      <c r="F35" s="63"/>
      <c r="G35" s="63"/>
      <c r="H35" s="63"/>
      <c r="I35" s="64"/>
      <c r="J35" s="64"/>
      <c r="K35" s="64"/>
      <c r="L35" s="64"/>
    </row>
    <row r="36" spans="2:12" ht="23.25" x14ac:dyDescent="0.7">
      <c r="B36" s="63"/>
      <c r="C36" s="63"/>
      <c r="D36" s="63"/>
      <c r="E36" s="63"/>
      <c r="F36" s="63"/>
      <c r="G36" s="63"/>
      <c r="H36" s="63"/>
      <c r="I36" s="64"/>
      <c r="J36" s="64"/>
      <c r="K36" s="64"/>
      <c r="L36" s="64"/>
    </row>
  </sheetData>
  <mergeCells count="2">
    <mergeCell ref="B2:H2"/>
    <mergeCell ref="B15:H15"/>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D1533"/>
  <sheetViews>
    <sheetView showGridLines="0" zoomScaleNormal="100" workbookViewId="0">
      <selection activeCell="L42" sqref="L42"/>
    </sheetView>
  </sheetViews>
  <sheetFormatPr baseColWidth="10" defaultColWidth="9.6640625" defaultRowHeight="14.25" x14ac:dyDescent="0.45"/>
  <cols>
    <col min="1" max="1" width="10" style="119" customWidth="1"/>
    <col min="2" max="2" width="21.6640625" style="109" customWidth="1"/>
    <col min="3" max="3" width="14.6640625" style="31" customWidth="1"/>
    <col min="4" max="4" width="12.6640625" style="31" customWidth="1"/>
    <col min="5" max="5" width="13.46484375" style="31" customWidth="1"/>
    <col min="6" max="6" width="11.6640625" style="31" customWidth="1"/>
    <col min="7" max="7" width="14.46484375" style="31" customWidth="1"/>
    <col min="8" max="8" width="14.6640625" style="31" customWidth="1"/>
    <col min="9" max="9" width="1.6640625" style="1" hidden="1" customWidth="1"/>
    <col min="10" max="10" width="3.33203125" style="1" customWidth="1"/>
    <col min="11" max="12" width="12.6640625" style="1" customWidth="1"/>
    <col min="13" max="13" width="11" style="1" customWidth="1"/>
    <col min="14" max="14" width="18.6640625" style="1" customWidth="1"/>
    <col min="15" max="16" width="12.6640625" style="1" customWidth="1"/>
    <col min="17" max="17" width="5.6640625" style="1" customWidth="1"/>
    <col min="18" max="16384" width="9.6640625" style="1"/>
  </cols>
  <sheetData>
    <row r="2" spans="1:30" s="3" customFormat="1" ht="18" x14ac:dyDescent="0.55000000000000004">
      <c r="A2" s="117"/>
      <c r="B2" s="108"/>
      <c r="C2" s="30"/>
      <c r="D2" s="45" t="s">
        <v>21</v>
      </c>
      <c r="E2" s="31"/>
      <c r="F2" s="31"/>
      <c r="G2" s="31"/>
      <c r="H2" s="31"/>
      <c r="I2" s="2"/>
      <c r="K2" s="51" t="s">
        <v>1</v>
      </c>
      <c r="L2" s="50"/>
      <c r="M2" s="45"/>
      <c r="N2" s="34"/>
      <c r="O2" s="34"/>
      <c r="P2" s="34"/>
      <c r="Q2" s="34"/>
      <c r="R2" s="6"/>
      <c r="S2" s="7"/>
      <c r="T2" s="8"/>
      <c r="U2" s="8"/>
      <c r="V2" s="9"/>
    </row>
    <row r="3" spans="1:30" s="3" customFormat="1" x14ac:dyDescent="0.45">
      <c r="A3" s="117"/>
      <c r="B3" s="109"/>
      <c r="C3" s="31"/>
      <c r="D3" s="31"/>
      <c r="E3" s="33"/>
      <c r="F3" s="31"/>
      <c r="G3" s="47" t="s">
        <v>11</v>
      </c>
      <c r="H3" s="35"/>
      <c r="I3" s="2"/>
      <c r="N3" s="151"/>
      <c r="R3" s="10">
        <v>7</v>
      </c>
      <c r="S3" s="11" t="s">
        <v>2</v>
      </c>
      <c r="T3" s="8"/>
      <c r="U3" s="8"/>
      <c r="V3" s="9"/>
    </row>
    <row r="4" spans="1:30" s="3" customFormat="1" ht="12.75" customHeight="1" x14ac:dyDescent="0.45">
      <c r="A4" s="117"/>
      <c r="B4" s="110" t="s">
        <v>19</v>
      </c>
      <c r="C4" s="31"/>
      <c r="D4" s="31"/>
      <c r="E4" s="135">
        <v>120000</v>
      </c>
      <c r="F4" s="31"/>
      <c r="G4" s="122">
        <f>IF(AND(AND(AND(AND(E6&gt;=1,E7&gt;=1),E8&gt;=1),E4&gt;=0),E5&gt;=0),IF(E5=0,E4/E6/E7,((1+(E5/(E8*100)))^(E8/E7)-1)/(1-((1/(1+((1+(E5/(E8*100)))^(E8/E7)-1))^(E7*E6))))*E4),#VALUE!)</f>
        <v>321.76279377206947</v>
      </c>
      <c r="H4" s="36"/>
      <c r="I4" s="2"/>
      <c r="J4" s="1"/>
      <c r="K4" s="52" t="s">
        <v>39</v>
      </c>
      <c r="L4" s="53"/>
      <c r="M4" s="1"/>
      <c r="N4" s="150">
        <v>1</v>
      </c>
      <c r="R4" s="7"/>
      <c r="S4" s="7"/>
      <c r="T4" s="8"/>
      <c r="U4" s="8"/>
      <c r="V4" s="9"/>
    </row>
    <row r="5" spans="1:30" s="3" customFormat="1" ht="12.75" customHeight="1" x14ac:dyDescent="0.45">
      <c r="A5" s="117"/>
      <c r="B5" s="110" t="s">
        <v>20</v>
      </c>
      <c r="C5" s="31"/>
      <c r="D5" s="31"/>
      <c r="E5" s="136">
        <v>5</v>
      </c>
      <c r="F5" s="31"/>
      <c r="G5" s="48" t="s">
        <v>3</v>
      </c>
      <c r="H5" s="36"/>
      <c r="I5" s="2"/>
      <c r="J5" s="1"/>
      <c r="K5" s="52" t="s">
        <v>40</v>
      </c>
      <c r="L5" s="54"/>
      <c r="M5" s="1"/>
      <c r="N5" s="150">
        <v>12</v>
      </c>
      <c r="P5" s="4"/>
      <c r="R5" s="7"/>
      <c r="S5" s="12"/>
      <c r="T5" s="8"/>
      <c r="U5" s="8"/>
      <c r="V5" s="9"/>
    </row>
    <row r="6" spans="1:30" s="3" customFormat="1" ht="12.75" customHeight="1" x14ac:dyDescent="0.45">
      <c r="A6" s="117"/>
      <c r="B6" s="110" t="s">
        <v>36</v>
      </c>
      <c r="C6" s="31"/>
      <c r="D6" s="31"/>
      <c r="E6" s="137">
        <v>25</v>
      </c>
      <c r="F6" s="31"/>
      <c r="G6" s="37">
        <f>G4*E6*E7-E4</f>
        <v>89145.815951845172</v>
      </c>
      <c r="H6" s="36"/>
      <c r="I6" s="2"/>
      <c r="K6" s="55"/>
      <c r="L6" s="56" t="s">
        <v>4</v>
      </c>
      <c r="M6" s="13"/>
      <c r="N6" s="13"/>
      <c r="O6" s="14"/>
      <c r="R6" s="7"/>
      <c r="S6" s="12"/>
      <c r="T6" s="8"/>
      <c r="U6" s="8"/>
      <c r="V6" s="9"/>
      <c r="AD6" s="9"/>
    </row>
    <row r="7" spans="1:30" s="3" customFormat="1" ht="12.75" customHeight="1" x14ac:dyDescent="0.45">
      <c r="A7" s="117"/>
      <c r="B7" s="110" t="s">
        <v>27</v>
      </c>
      <c r="C7" s="31"/>
      <c r="D7" s="31"/>
      <c r="E7" s="138">
        <v>26</v>
      </c>
      <c r="F7" s="31"/>
      <c r="G7" s="48" t="s">
        <v>52</v>
      </c>
      <c r="H7" s="36"/>
      <c r="I7" s="2"/>
      <c r="J7" s="1"/>
      <c r="K7" s="53"/>
      <c r="L7" s="57" t="s">
        <v>22</v>
      </c>
      <c r="M7" s="1"/>
      <c r="N7" s="43">
        <f>N8+N9</f>
        <v>3861.1200000000008</v>
      </c>
      <c r="O7" s="1"/>
      <c r="P7" s="15"/>
      <c r="R7" s="7"/>
      <c r="S7" s="7"/>
      <c r="T7" s="8"/>
      <c r="U7" s="8"/>
      <c r="V7" s="9"/>
      <c r="AD7" s="16"/>
    </row>
    <row r="8" spans="1:30" s="3" customFormat="1" ht="12.75" customHeight="1" x14ac:dyDescent="0.45">
      <c r="A8" s="117"/>
      <c r="B8" s="110" t="s">
        <v>37</v>
      </c>
      <c r="C8" s="31"/>
      <c r="D8" s="31"/>
      <c r="E8" s="138">
        <v>2</v>
      </c>
      <c r="F8" s="31"/>
      <c r="G8" s="49" t="s">
        <v>5</v>
      </c>
      <c r="H8" s="36"/>
      <c r="I8" s="2"/>
      <c r="J8" s="1"/>
      <c r="K8" s="53"/>
      <c r="L8" s="57" t="s">
        <v>23</v>
      </c>
      <c r="N8" s="43">
        <f>VLOOKUP($N$5,$A$15:$N$2000,13)-VLOOKUP($N$4-1,$A$15:$N$2000,13)</f>
        <v>2725.96</v>
      </c>
      <c r="O8" s="1"/>
      <c r="P8" s="15"/>
      <c r="R8" s="17"/>
      <c r="S8" s="8"/>
      <c r="T8" s="8"/>
      <c r="U8" s="8"/>
      <c r="V8" s="9"/>
      <c r="AD8" s="9"/>
    </row>
    <row r="9" spans="1:30" s="3" customFormat="1" ht="12.75" customHeight="1" x14ac:dyDescent="0.45">
      <c r="A9" s="117"/>
      <c r="B9" s="111" t="s">
        <v>6</v>
      </c>
      <c r="C9" s="31"/>
      <c r="D9" s="31"/>
      <c r="E9" s="139">
        <v>43831</v>
      </c>
      <c r="F9" s="31"/>
      <c r="G9" s="37">
        <f>IF(E6*E7&gt;1300,"Can not calculate",SUM(E16:E1477))</f>
        <v>89147.68</v>
      </c>
      <c r="H9" s="38"/>
      <c r="I9" s="2"/>
      <c r="J9" s="1"/>
      <c r="K9" s="53"/>
      <c r="L9" s="57" t="s">
        <v>24</v>
      </c>
      <c r="N9" s="43">
        <f>VLOOKUP($N$5,$A$15:$N$415,14)-VLOOKUP($N$4-1,$A$15:$N$415,14)</f>
        <v>1135.1600000000008</v>
      </c>
      <c r="O9" s="43"/>
      <c r="P9" s="15"/>
      <c r="R9" s="18"/>
      <c r="S9" s="9"/>
      <c r="T9" s="9"/>
      <c r="U9" s="9"/>
      <c r="V9" s="9"/>
      <c r="AD9" s="19"/>
    </row>
    <row r="10" spans="1:30" s="3" customFormat="1" x14ac:dyDescent="0.45">
      <c r="A10" s="117"/>
      <c r="B10" s="112" t="str">
        <f>IF(E6&lt;1,"  ATTENTION : LA DURÉE EST INFÉRIEURE À UN AN; VÉRIFIER LA DURÉE ENTRÉE",IF(E4&lt;=0,"       Attention : Le montant du prêt doit être supérieur à 0",""))</f>
        <v/>
      </c>
      <c r="C10" s="31"/>
      <c r="D10" s="31"/>
      <c r="E10" s="31"/>
      <c r="F10" s="31"/>
      <c r="G10" s="49" t="s">
        <v>38</v>
      </c>
      <c r="H10" s="31"/>
      <c r="I10" s="2"/>
      <c r="J10" s="1"/>
      <c r="K10" s="55" t="str">
        <f>IF(N7&lt;=0,"Veuillez corriger vos dates ","")</f>
        <v/>
      </c>
      <c r="L10" s="57"/>
      <c r="R10" s="18"/>
      <c r="S10" s="9"/>
      <c r="T10" s="9"/>
      <c r="U10" s="9"/>
      <c r="V10" s="9"/>
    </row>
    <row r="11" spans="1:30" s="3" customFormat="1" x14ac:dyDescent="0.45">
      <c r="A11" s="117"/>
      <c r="B11" s="112"/>
      <c r="C11" s="31"/>
      <c r="D11" s="31"/>
      <c r="E11" s="31"/>
      <c r="F11" s="31"/>
      <c r="G11" s="134">
        <f>SUM(G16:G1476)</f>
        <v>0</v>
      </c>
      <c r="H11" s="31"/>
      <c r="I11" s="2"/>
      <c r="J11" s="1"/>
      <c r="K11" s="55"/>
      <c r="L11" s="57"/>
      <c r="R11" s="18"/>
      <c r="S11" s="9"/>
      <c r="T11" s="9"/>
      <c r="U11" s="9"/>
      <c r="V11" s="9"/>
    </row>
    <row r="12" spans="1:30" s="3" customFormat="1" ht="21.75" customHeight="1" x14ac:dyDescent="0.55000000000000004">
      <c r="A12" s="117"/>
      <c r="B12" s="108"/>
      <c r="C12" s="30"/>
      <c r="D12" s="45" t="s">
        <v>0</v>
      </c>
      <c r="E12" s="31"/>
      <c r="F12" s="31"/>
      <c r="G12" s="31"/>
      <c r="H12" s="31"/>
      <c r="I12" s="20"/>
      <c r="R12" s="9"/>
      <c r="S12" s="9"/>
      <c r="T12" s="9"/>
      <c r="U12" s="9"/>
      <c r="V12" s="9"/>
    </row>
    <row r="13" spans="1:30" s="3" customFormat="1" ht="30" customHeight="1" x14ac:dyDescent="0.45">
      <c r="A13" s="146" t="s">
        <v>41</v>
      </c>
      <c r="B13" s="113" t="s">
        <v>7</v>
      </c>
      <c r="C13" s="58" t="s">
        <v>8</v>
      </c>
      <c r="D13" s="59" t="s">
        <v>9</v>
      </c>
      <c r="E13" s="60"/>
      <c r="F13" s="60" t="s">
        <v>10</v>
      </c>
      <c r="G13" s="58" t="s">
        <v>11</v>
      </c>
      <c r="H13" s="58" t="s">
        <v>8</v>
      </c>
      <c r="I13" s="2"/>
      <c r="J13" s="1"/>
      <c r="K13" s="22"/>
      <c r="L13" s="23" t="s">
        <v>11</v>
      </c>
      <c r="M13" s="23" t="s">
        <v>12</v>
      </c>
      <c r="N13" s="23" t="s">
        <v>13</v>
      </c>
      <c r="O13" s="22"/>
      <c r="R13" s="9"/>
      <c r="S13" s="9"/>
      <c r="T13" s="9"/>
      <c r="U13" s="9"/>
      <c r="V13" s="9"/>
    </row>
    <row r="14" spans="1:30" s="3" customFormat="1" x14ac:dyDescent="0.45">
      <c r="A14" s="147"/>
      <c r="B14" s="114"/>
      <c r="C14" s="61" t="s">
        <v>14</v>
      </c>
      <c r="D14" s="61" t="s">
        <v>15</v>
      </c>
      <c r="E14" s="62" t="s">
        <v>16</v>
      </c>
      <c r="F14" s="62" t="s">
        <v>13</v>
      </c>
      <c r="G14" s="61" t="s">
        <v>17</v>
      </c>
      <c r="H14" s="61" t="s">
        <v>18</v>
      </c>
      <c r="I14" s="24"/>
      <c r="J14" s="1"/>
      <c r="K14" s="22"/>
      <c r="L14" s="23" t="s">
        <v>11</v>
      </c>
      <c r="M14" s="23" t="s">
        <v>12</v>
      </c>
      <c r="N14" s="23" t="s">
        <v>13</v>
      </c>
      <c r="O14" s="22"/>
      <c r="R14" s="9"/>
      <c r="S14" s="9"/>
      <c r="T14" s="9"/>
      <c r="U14" s="9"/>
      <c r="V14" s="9"/>
    </row>
    <row r="15" spans="1:30" s="3" customFormat="1" ht="14.25" customHeight="1" x14ac:dyDescent="0.45">
      <c r="A15" s="120">
        <v>0</v>
      </c>
      <c r="B15" s="115"/>
      <c r="C15" s="32">
        <f>E4</f>
        <v>120000</v>
      </c>
      <c r="D15" s="39"/>
      <c r="E15" s="32"/>
      <c r="F15" s="40"/>
      <c r="G15" s="32"/>
      <c r="H15" s="32">
        <f>E4</f>
        <v>120000</v>
      </c>
      <c r="I15" s="2"/>
      <c r="J15" s="1"/>
      <c r="K15" s="22"/>
      <c r="L15" s="23"/>
      <c r="M15" s="23"/>
      <c r="N15" s="23"/>
      <c r="O15" s="22"/>
      <c r="R15" s="9"/>
      <c r="S15" s="9"/>
      <c r="T15" s="9"/>
      <c r="U15" s="9"/>
      <c r="V15" s="9"/>
    </row>
    <row r="16" spans="1:30" s="3" customFormat="1" x14ac:dyDescent="0.45">
      <c r="A16" s="117">
        <v>1</v>
      </c>
      <c r="B16" s="116">
        <f>365/$E$7+E9</f>
        <v>43845.038461538461</v>
      </c>
      <c r="C16" s="33">
        <f>E4</f>
        <v>120000</v>
      </c>
      <c r="D16" s="44">
        <f>ROUND(IF(C16+E16&lt;$G$4,C16+E16,$G$4),2)</f>
        <v>321.76</v>
      </c>
      <c r="E16" s="33">
        <f>ROUND(((1+(E5/($E$8*100)))^($E$8/$E$7)-1)*C16,2)</f>
        <v>228.15</v>
      </c>
      <c r="F16" s="33">
        <f>D16-E16+G16</f>
        <v>93.609999999999985</v>
      </c>
      <c r="G16" s="149"/>
      <c r="H16" s="33">
        <f>IF(OR(H15=0,H15=""),"",ROUND(C16-F16,2))</f>
        <v>119906.39</v>
      </c>
      <c r="I16" s="2"/>
      <c r="J16" s="1"/>
      <c r="K16" s="22"/>
      <c r="L16" s="25">
        <f>D16+G16</f>
        <v>321.76</v>
      </c>
      <c r="M16" s="25">
        <f>E16</f>
        <v>228.15</v>
      </c>
      <c r="N16" s="25">
        <f>L16-M16</f>
        <v>93.609999999999985</v>
      </c>
      <c r="O16" s="22"/>
      <c r="P16" s="5"/>
      <c r="R16" s="9"/>
      <c r="S16" s="9"/>
      <c r="T16" s="9"/>
      <c r="U16" s="9"/>
      <c r="V16" s="9"/>
    </row>
    <row r="17" spans="1:22" s="3" customFormat="1" ht="12" customHeight="1" x14ac:dyDescent="0.45">
      <c r="A17" s="118">
        <f>IF(OR(H16=0,H16=""),"",(1+A16))</f>
        <v>2</v>
      </c>
      <c r="B17" s="116">
        <f t="shared" ref="B17:B80" si="0">IF(OR(H16=0,H16=""),"",(365/$E$7+B16))</f>
        <v>43859.076923076922</v>
      </c>
      <c r="C17" s="33">
        <f t="shared" ref="C17:C80" si="1">IF(OR(H16=0,H16=""),"",ROUND(H16,2))</f>
        <v>119906.39</v>
      </c>
      <c r="D17" s="41">
        <f t="shared" ref="D17:D80" si="2">IF(OR(H16=0,H16=""),"",ROUND(IF(C17+E17&lt;$G$4,C17+E17,$G$4),2))</f>
        <v>321.76</v>
      </c>
      <c r="E17" s="33">
        <f t="shared" ref="E17:E80" si="3">IF(OR(H16=0,H16=""),"",ROUND(((1+($E$5/($E$8*100)))^($E$8/$E$7)-1)*C17,2))</f>
        <v>227.97</v>
      </c>
      <c r="F17" s="33">
        <f t="shared" ref="F17:F80" si="4">IF(OR(H16=0,H16=""),"",D17-E17+G17)</f>
        <v>93.789999999999992</v>
      </c>
      <c r="G17" s="149"/>
      <c r="H17" s="33">
        <f t="shared" ref="H17:H79" si="5">IF(OR(H16=0,H16=""),"",ROUND(C17-F17,2))</f>
        <v>119812.6</v>
      </c>
      <c r="I17" s="2"/>
      <c r="J17" s="1"/>
      <c r="K17" s="22"/>
      <c r="L17" s="25">
        <f t="shared" ref="L17:L80" si="6">IF(H16=0,"",D17+G17+L16)</f>
        <v>643.52</v>
      </c>
      <c r="M17" s="25">
        <f t="shared" ref="M17:M80" si="7">IF(H16=0,"",M16+E17)</f>
        <v>456.12</v>
      </c>
      <c r="N17" s="25">
        <f t="shared" ref="N17:N80" si="8">IF(H16=0,"",L17-M17)</f>
        <v>187.39999999999998</v>
      </c>
      <c r="O17" s="22"/>
      <c r="P17" s="26"/>
      <c r="R17" s="9"/>
      <c r="S17" s="9"/>
      <c r="T17" s="9"/>
      <c r="U17" s="9"/>
      <c r="V17" s="9"/>
    </row>
    <row r="18" spans="1:22" s="3" customFormat="1" ht="12" customHeight="1" x14ac:dyDescent="0.45">
      <c r="A18" s="118">
        <f t="shared" ref="A18:A81" si="9">IF(OR(H17=0,H17=""),"",(1+A17))</f>
        <v>3</v>
      </c>
      <c r="B18" s="116">
        <f t="shared" si="0"/>
        <v>43873.115384615383</v>
      </c>
      <c r="C18" s="33">
        <f t="shared" si="1"/>
        <v>119812.6</v>
      </c>
      <c r="D18" s="41">
        <f t="shared" si="2"/>
        <v>321.76</v>
      </c>
      <c r="E18" s="33">
        <f t="shared" si="3"/>
        <v>227.79</v>
      </c>
      <c r="F18" s="33">
        <f t="shared" si="4"/>
        <v>93.97</v>
      </c>
      <c r="G18" s="149"/>
      <c r="H18" s="33">
        <f t="shared" si="5"/>
        <v>119718.63</v>
      </c>
      <c r="I18" s="2"/>
      <c r="J18" s="1"/>
      <c r="K18" s="22"/>
      <c r="L18" s="25">
        <f t="shared" si="6"/>
        <v>965.28</v>
      </c>
      <c r="M18" s="25">
        <f t="shared" si="7"/>
        <v>683.91</v>
      </c>
      <c r="N18" s="25">
        <f t="shared" si="8"/>
        <v>281.37</v>
      </c>
      <c r="O18" s="22"/>
      <c r="P18" s="5"/>
      <c r="R18" s="9"/>
      <c r="S18" s="9"/>
      <c r="T18" s="9"/>
      <c r="U18" s="9"/>
      <c r="V18" s="9"/>
    </row>
    <row r="19" spans="1:22" s="3" customFormat="1" ht="12" customHeight="1" x14ac:dyDescent="0.45">
      <c r="A19" s="118">
        <f t="shared" si="9"/>
        <v>4</v>
      </c>
      <c r="B19" s="116">
        <f t="shared" si="0"/>
        <v>43887.153846153844</v>
      </c>
      <c r="C19" s="33">
        <f t="shared" si="1"/>
        <v>119718.63</v>
      </c>
      <c r="D19" s="41">
        <f t="shared" si="2"/>
        <v>321.76</v>
      </c>
      <c r="E19" s="33">
        <f t="shared" si="3"/>
        <v>227.61</v>
      </c>
      <c r="F19" s="33">
        <f t="shared" si="4"/>
        <v>94.149999999999977</v>
      </c>
      <c r="G19" s="149"/>
      <c r="H19" s="33">
        <f t="shared" si="5"/>
        <v>119624.48</v>
      </c>
      <c r="I19" s="2"/>
      <c r="J19" s="1"/>
      <c r="K19" s="22"/>
      <c r="L19" s="25">
        <f t="shared" si="6"/>
        <v>1287.04</v>
      </c>
      <c r="M19" s="25">
        <f t="shared" si="7"/>
        <v>911.52</v>
      </c>
      <c r="N19" s="25">
        <f t="shared" si="8"/>
        <v>375.52</v>
      </c>
      <c r="O19" s="22"/>
      <c r="P19" s="5"/>
      <c r="R19" s="9"/>
      <c r="S19" s="9"/>
      <c r="T19" s="9"/>
      <c r="U19" s="9"/>
      <c r="V19" s="9"/>
    </row>
    <row r="20" spans="1:22" s="3" customFormat="1" ht="12" customHeight="1" x14ac:dyDescent="0.45">
      <c r="A20" s="118">
        <f t="shared" si="9"/>
        <v>5</v>
      </c>
      <c r="B20" s="116">
        <f t="shared" si="0"/>
        <v>43901.192307692305</v>
      </c>
      <c r="C20" s="33">
        <f t="shared" si="1"/>
        <v>119624.48</v>
      </c>
      <c r="D20" s="41">
        <f t="shared" si="2"/>
        <v>321.76</v>
      </c>
      <c r="E20" s="33">
        <f t="shared" si="3"/>
        <v>227.43</v>
      </c>
      <c r="F20" s="33">
        <f t="shared" si="4"/>
        <v>94.329999999999984</v>
      </c>
      <c r="G20" s="149"/>
      <c r="H20" s="33">
        <f t="shared" si="5"/>
        <v>119530.15</v>
      </c>
      <c r="I20" s="2"/>
      <c r="J20" s="1"/>
      <c r="K20" s="22"/>
      <c r="L20" s="25">
        <f t="shared" si="6"/>
        <v>1608.8</v>
      </c>
      <c r="M20" s="25">
        <f t="shared" si="7"/>
        <v>1138.95</v>
      </c>
      <c r="N20" s="25">
        <f t="shared" si="8"/>
        <v>469.84999999999991</v>
      </c>
      <c r="O20" s="22"/>
      <c r="P20" s="5"/>
      <c r="R20" s="9"/>
      <c r="S20" s="9"/>
      <c r="T20" s="9"/>
      <c r="U20" s="9"/>
      <c r="V20" s="9"/>
    </row>
    <row r="21" spans="1:22" s="3" customFormat="1" ht="12" customHeight="1" x14ac:dyDescent="0.45">
      <c r="A21" s="118">
        <f t="shared" si="9"/>
        <v>6</v>
      </c>
      <c r="B21" s="116">
        <f t="shared" si="0"/>
        <v>43915.230769230766</v>
      </c>
      <c r="C21" s="33">
        <f t="shared" si="1"/>
        <v>119530.15</v>
      </c>
      <c r="D21" s="41">
        <f t="shared" si="2"/>
        <v>321.76</v>
      </c>
      <c r="E21" s="33">
        <f t="shared" si="3"/>
        <v>227.26</v>
      </c>
      <c r="F21" s="33">
        <f t="shared" si="4"/>
        <v>94.5</v>
      </c>
      <c r="G21" s="149"/>
      <c r="H21" s="33">
        <f t="shared" si="5"/>
        <v>119435.65</v>
      </c>
      <c r="I21" s="2"/>
      <c r="J21" s="1"/>
      <c r="K21" s="22"/>
      <c r="L21" s="25">
        <f t="shared" si="6"/>
        <v>1930.56</v>
      </c>
      <c r="M21" s="25">
        <f t="shared" si="7"/>
        <v>1366.21</v>
      </c>
      <c r="N21" s="25">
        <f t="shared" si="8"/>
        <v>564.34999999999991</v>
      </c>
      <c r="O21" s="25"/>
      <c r="P21" s="5"/>
      <c r="R21" s="9"/>
      <c r="S21" s="9"/>
      <c r="T21" s="9"/>
      <c r="U21" s="9"/>
      <c r="V21" s="9"/>
    </row>
    <row r="22" spans="1:22" s="3" customFormat="1" ht="12" customHeight="1" x14ac:dyDescent="0.45">
      <c r="A22" s="118">
        <f t="shared" si="9"/>
        <v>7</v>
      </c>
      <c r="B22" s="116">
        <f t="shared" si="0"/>
        <v>43929.269230769227</v>
      </c>
      <c r="C22" s="33">
        <f t="shared" si="1"/>
        <v>119435.65</v>
      </c>
      <c r="D22" s="41">
        <f t="shared" si="2"/>
        <v>321.76</v>
      </c>
      <c r="E22" s="33">
        <f t="shared" si="3"/>
        <v>227.08</v>
      </c>
      <c r="F22" s="33">
        <f t="shared" si="4"/>
        <v>94.679999999999978</v>
      </c>
      <c r="G22" s="149"/>
      <c r="H22" s="33">
        <f t="shared" si="5"/>
        <v>119340.97</v>
      </c>
      <c r="I22" s="2"/>
      <c r="J22" s="1"/>
      <c r="K22" s="22"/>
      <c r="L22" s="25">
        <f t="shared" si="6"/>
        <v>2252.3199999999997</v>
      </c>
      <c r="M22" s="25">
        <f t="shared" si="7"/>
        <v>1593.29</v>
      </c>
      <c r="N22" s="25">
        <f t="shared" si="8"/>
        <v>659.02999999999975</v>
      </c>
      <c r="O22" s="121"/>
      <c r="P22" s="28"/>
      <c r="Q22" s="1"/>
      <c r="R22" s="21"/>
      <c r="S22" s="21"/>
      <c r="T22" s="9"/>
      <c r="U22" s="9"/>
      <c r="V22" s="9"/>
    </row>
    <row r="23" spans="1:22" s="3" customFormat="1" ht="12" customHeight="1" x14ac:dyDescent="0.45">
      <c r="A23" s="118">
        <f t="shared" si="9"/>
        <v>8</v>
      </c>
      <c r="B23" s="116">
        <f t="shared" si="0"/>
        <v>43943.307692307688</v>
      </c>
      <c r="C23" s="33">
        <f t="shared" si="1"/>
        <v>119340.97</v>
      </c>
      <c r="D23" s="41">
        <f t="shared" si="2"/>
        <v>321.76</v>
      </c>
      <c r="E23" s="33">
        <f t="shared" si="3"/>
        <v>226.9</v>
      </c>
      <c r="F23" s="33">
        <f t="shared" si="4"/>
        <v>94.859999999999985</v>
      </c>
      <c r="G23" s="149"/>
      <c r="H23" s="33">
        <f t="shared" si="5"/>
        <v>119246.11</v>
      </c>
      <c r="I23" s="2"/>
      <c r="J23" s="1"/>
      <c r="K23" s="22"/>
      <c r="L23" s="25">
        <f t="shared" si="6"/>
        <v>2574.08</v>
      </c>
      <c r="M23" s="25">
        <f t="shared" si="7"/>
        <v>1820.19</v>
      </c>
      <c r="N23" s="25">
        <f t="shared" si="8"/>
        <v>753.88999999999987</v>
      </c>
      <c r="O23" s="121"/>
      <c r="P23" s="28"/>
      <c r="Q23" s="1"/>
      <c r="R23" s="21"/>
      <c r="S23" s="21"/>
      <c r="T23" s="9"/>
      <c r="U23" s="9"/>
      <c r="V23" s="9"/>
    </row>
    <row r="24" spans="1:22" s="3" customFormat="1" ht="12" customHeight="1" x14ac:dyDescent="0.45">
      <c r="A24" s="118">
        <f t="shared" si="9"/>
        <v>9</v>
      </c>
      <c r="B24" s="116">
        <f t="shared" si="0"/>
        <v>43957.346153846149</v>
      </c>
      <c r="C24" s="33">
        <f t="shared" si="1"/>
        <v>119246.11</v>
      </c>
      <c r="D24" s="41">
        <f t="shared" si="2"/>
        <v>321.76</v>
      </c>
      <c r="E24" s="33">
        <f t="shared" si="3"/>
        <v>226.72</v>
      </c>
      <c r="F24" s="33">
        <f t="shared" si="4"/>
        <v>95.039999999999992</v>
      </c>
      <c r="G24" s="149"/>
      <c r="H24" s="33">
        <f t="shared" si="5"/>
        <v>119151.07</v>
      </c>
      <c r="I24" s="2"/>
      <c r="J24" s="1"/>
      <c r="K24" s="22"/>
      <c r="L24" s="25">
        <f t="shared" si="6"/>
        <v>2895.84</v>
      </c>
      <c r="M24" s="25">
        <f t="shared" si="7"/>
        <v>2046.91</v>
      </c>
      <c r="N24" s="25">
        <f t="shared" si="8"/>
        <v>848.93000000000006</v>
      </c>
      <c r="O24" s="121"/>
      <c r="P24" s="28"/>
      <c r="Q24" s="1"/>
      <c r="R24" s="21"/>
      <c r="S24" s="21"/>
      <c r="T24" s="9"/>
      <c r="U24" s="9"/>
      <c r="V24" s="9"/>
    </row>
    <row r="25" spans="1:22" s="3" customFormat="1" ht="12" customHeight="1" x14ac:dyDescent="0.45">
      <c r="A25" s="118">
        <f t="shared" si="9"/>
        <v>10</v>
      </c>
      <c r="B25" s="116">
        <f t="shared" si="0"/>
        <v>43971.38461538461</v>
      </c>
      <c r="C25" s="33">
        <f t="shared" si="1"/>
        <v>119151.07</v>
      </c>
      <c r="D25" s="41">
        <f t="shared" si="2"/>
        <v>321.76</v>
      </c>
      <c r="E25" s="33">
        <f t="shared" si="3"/>
        <v>226.53</v>
      </c>
      <c r="F25" s="33">
        <f t="shared" si="4"/>
        <v>95.22999999999999</v>
      </c>
      <c r="G25" s="149"/>
      <c r="H25" s="33">
        <f t="shared" si="5"/>
        <v>119055.84</v>
      </c>
      <c r="I25" s="2"/>
      <c r="J25" s="1"/>
      <c r="K25" s="22"/>
      <c r="L25" s="25">
        <f t="shared" si="6"/>
        <v>3217.6000000000004</v>
      </c>
      <c r="M25" s="25">
        <f t="shared" si="7"/>
        <v>2273.44</v>
      </c>
      <c r="N25" s="25">
        <f t="shared" si="8"/>
        <v>944.16000000000031</v>
      </c>
      <c r="O25" s="121"/>
      <c r="P25" s="28"/>
      <c r="Q25" s="1"/>
      <c r="R25" s="21"/>
      <c r="S25" s="21"/>
      <c r="T25" s="9"/>
      <c r="U25" s="9"/>
      <c r="V25" s="9"/>
    </row>
    <row r="26" spans="1:22" s="3" customFormat="1" ht="12" customHeight="1" x14ac:dyDescent="0.45">
      <c r="A26" s="118">
        <f t="shared" si="9"/>
        <v>11</v>
      </c>
      <c r="B26" s="116">
        <f t="shared" si="0"/>
        <v>43985.423076923071</v>
      </c>
      <c r="C26" s="33">
        <f t="shared" si="1"/>
        <v>119055.84</v>
      </c>
      <c r="D26" s="41">
        <f t="shared" si="2"/>
        <v>321.76</v>
      </c>
      <c r="E26" s="33">
        <f t="shared" si="3"/>
        <v>226.35</v>
      </c>
      <c r="F26" s="33">
        <f t="shared" si="4"/>
        <v>95.41</v>
      </c>
      <c r="G26" s="149"/>
      <c r="H26" s="33">
        <f t="shared" si="5"/>
        <v>118960.43</v>
      </c>
      <c r="I26" s="2"/>
      <c r="J26" s="1"/>
      <c r="K26" s="22"/>
      <c r="L26" s="25">
        <f t="shared" si="6"/>
        <v>3539.3600000000006</v>
      </c>
      <c r="M26" s="25">
        <f t="shared" si="7"/>
        <v>2499.79</v>
      </c>
      <c r="N26" s="25">
        <f t="shared" si="8"/>
        <v>1039.5700000000006</v>
      </c>
      <c r="O26" s="121"/>
      <c r="P26" s="28"/>
      <c r="Q26" s="1"/>
      <c r="R26" s="21"/>
      <c r="S26" s="21"/>
      <c r="T26" s="9"/>
      <c r="U26" s="9"/>
      <c r="V26" s="9"/>
    </row>
    <row r="27" spans="1:22" s="3" customFormat="1" ht="12" customHeight="1" x14ac:dyDescent="0.45">
      <c r="A27" s="118">
        <f t="shared" si="9"/>
        <v>12</v>
      </c>
      <c r="B27" s="116">
        <f t="shared" si="0"/>
        <v>43999.461538461532</v>
      </c>
      <c r="C27" s="33">
        <f t="shared" si="1"/>
        <v>118960.43</v>
      </c>
      <c r="D27" s="41">
        <f t="shared" si="2"/>
        <v>321.76</v>
      </c>
      <c r="E27" s="33">
        <f t="shared" si="3"/>
        <v>226.17</v>
      </c>
      <c r="F27" s="33">
        <f t="shared" si="4"/>
        <v>95.59</v>
      </c>
      <c r="G27" s="149"/>
      <c r="H27" s="33">
        <f t="shared" si="5"/>
        <v>118864.84</v>
      </c>
      <c r="I27" s="2"/>
      <c r="J27" s="1"/>
      <c r="K27" s="22"/>
      <c r="L27" s="25">
        <f t="shared" si="6"/>
        <v>3861.1200000000008</v>
      </c>
      <c r="M27" s="25">
        <f t="shared" si="7"/>
        <v>2725.96</v>
      </c>
      <c r="N27" s="25">
        <f t="shared" si="8"/>
        <v>1135.1600000000008</v>
      </c>
      <c r="O27" s="121"/>
      <c r="P27" s="28"/>
      <c r="Q27" s="1"/>
      <c r="R27" s="21"/>
      <c r="S27" s="21"/>
      <c r="T27" s="9"/>
      <c r="U27" s="9"/>
      <c r="V27" s="9"/>
    </row>
    <row r="28" spans="1:22" s="3" customFormat="1" ht="12" customHeight="1" x14ac:dyDescent="0.45">
      <c r="A28" s="118">
        <f t="shared" si="9"/>
        <v>13</v>
      </c>
      <c r="B28" s="116">
        <f t="shared" si="0"/>
        <v>44013.499999999993</v>
      </c>
      <c r="C28" s="33">
        <f t="shared" si="1"/>
        <v>118864.84</v>
      </c>
      <c r="D28" s="41">
        <f t="shared" si="2"/>
        <v>321.76</v>
      </c>
      <c r="E28" s="33">
        <f t="shared" si="3"/>
        <v>225.99</v>
      </c>
      <c r="F28" s="33">
        <f t="shared" si="4"/>
        <v>95.769999999999982</v>
      </c>
      <c r="G28" s="149"/>
      <c r="H28" s="33">
        <f t="shared" si="5"/>
        <v>118769.07</v>
      </c>
      <c r="I28" s="2"/>
      <c r="J28" s="1"/>
      <c r="K28" s="22"/>
      <c r="L28" s="25">
        <f t="shared" si="6"/>
        <v>4182.880000000001</v>
      </c>
      <c r="M28" s="25">
        <f t="shared" si="7"/>
        <v>2951.95</v>
      </c>
      <c r="N28" s="25">
        <f t="shared" si="8"/>
        <v>1230.9300000000012</v>
      </c>
      <c r="O28" s="121"/>
      <c r="P28" s="1"/>
      <c r="Q28" s="1"/>
      <c r="R28" s="21"/>
      <c r="S28" s="21"/>
      <c r="T28" s="9"/>
      <c r="U28" s="9"/>
      <c r="V28" s="9"/>
    </row>
    <row r="29" spans="1:22" s="3" customFormat="1" ht="12" customHeight="1" x14ac:dyDescent="0.45">
      <c r="A29" s="118">
        <f t="shared" si="9"/>
        <v>14</v>
      </c>
      <c r="B29" s="116">
        <f t="shared" si="0"/>
        <v>44027.538461538454</v>
      </c>
      <c r="C29" s="33">
        <f t="shared" si="1"/>
        <v>118769.07</v>
      </c>
      <c r="D29" s="41">
        <f t="shared" si="2"/>
        <v>321.76</v>
      </c>
      <c r="E29" s="33">
        <f t="shared" si="3"/>
        <v>225.81</v>
      </c>
      <c r="F29" s="33">
        <f t="shared" si="4"/>
        <v>95.949999999999989</v>
      </c>
      <c r="G29" s="149"/>
      <c r="H29" s="33">
        <f t="shared" si="5"/>
        <v>118673.12</v>
      </c>
      <c r="I29" s="2"/>
      <c r="J29" s="1"/>
      <c r="K29" s="22"/>
      <c r="L29" s="25">
        <f t="shared" si="6"/>
        <v>4504.6400000000012</v>
      </c>
      <c r="M29" s="25">
        <f t="shared" si="7"/>
        <v>3177.7599999999998</v>
      </c>
      <c r="N29" s="25">
        <f t="shared" si="8"/>
        <v>1326.8800000000015</v>
      </c>
      <c r="O29" s="121"/>
      <c r="P29" s="1"/>
      <c r="Q29" s="1"/>
      <c r="R29" s="21"/>
      <c r="S29" s="21"/>
      <c r="T29" s="9"/>
      <c r="U29" s="9"/>
      <c r="V29" s="9"/>
    </row>
    <row r="30" spans="1:22" s="3" customFormat="1" ht="12" customHeight="1" x14ac:dyDescent="0.45">
      <c r="A30" s="118">
        <f t="shared" si="9"/>
        <v>15</v>
      </c>
      <c r="B30" s="116">
        <f t="shared" si="0"/>
        <v>44041.576923076915</v>
      </c>
      <c r="C30" s="33">
        <f t="shared" si="1"/>
        <v>118673.12</v>
      </c>
      <c r="D30" s="41">
        <f t="shared" si="2"/>
        <v>321.76</v>
      </c>
      <c r="E30" s="33">
        <f t="shared" si="3"/>
        <v>225.63</v>
      </c>
      <c r="F30" s="33">
        <f t="shared" si="4"/>
        <v>96.13</v>
      </c>
      <c r="G30" s="149"/>
      <c r="H30" s="33">
        <f t="shared" si="5"/>
        <v>118576.99</v>
      </c>
      <c r="I30" s="2"/>
      <c r="J30" s="1"/>
      <c r="K30" s="22"/>
      <c r="L30" s="25">
        <f t="shared" si="6"/>
        <v>4826.4000000000015</v>
      </c>
      <c r="M30" s="25">
        <f t="shared" si="7"/>
        <v>3403.39</v>
      </c>
      <c r="N30" s="25">
        <f t="shared" si="8"/>
        <v>1423.0100000000016</v>
      </c>
      <c r="O30" s="121"/>
      <c r="P30" s="1"/>
      <c r="Q30" s="1"/>
      <c r="R30" s="21"/>
      <c r="S30" s="21"/>
      <c r="T30" s="9"/>
      <c r="U30" s="9"/>
      <c r="V30" s="9"/>
    </row>
    <row r="31" spans="1:22" s="3" customFormat="1" ht="12" customHeight="1" x14ac:dyDescent="0.45">
      <c r="A31" s="118">
        <f t="shared" si="9"/>
        <v>16</v>
      </c>
      <c r="B31" s="116">
        <f t="shared" si="0"/>
        <v>44055.615384615376</v>
      </c>
      <c r="C31" s="33">
        <f t="shared" si="1"/>
        <v>118576.99</v>
      </c>
      <c r="D31" s="41">
        <f t="shared" si="2"/>
        <v>321.76</v>
      </c>
      <c r="E31" s="33">
        <f t="shared" si="3"/>
        <v>225.44</v>
      </c>
      <c r="F31" s="33">
        <f t="shared" si="4"/>
        <v>96.32</v>
      </c>
      <c r="G31" s="149"/>
      <c r="H31" s="33">
        <f t="shared" si="5"/>
        <v>118480.67</v>
      </c>
      <c r="I31" s="2"/>
      <c r="J31" s="1"/>
      <c r="K31" s="22"/>
      <c r="L31" s="25">
        <f t="shared" si="6"/>
        <v>5148.1600000000017</v>
      </c>
      <c r="M31" s="25">
        <f t="shared" si="7"/>
        <v>3628.83</v>
      </c>
      <c r="N31" s="25">
        <f t="shared" si="8"/>
        <v>1519.3300000000017</v>
      </c>
      <c r="O31" s="121"/>
      <c r="P31" s="1"/>
      <c r="Q31" s="1"/>
      <c r="R31" s="21"/>
      <c r="S31" s="21"/>
      <c r="T31" s="9"/>
      <c r="U31" s="9"/>
      <c r="V31" s="9"/>
    </row>
    <row r="32" spans="1:22" s="3" customFormat="1" ht="12" customHeight="1" x14ac:dyDescent="0.45">
      <c r="A32" s="118">
        <f t="shared" si="9"/>
        <v>17</v>
      </c>
      <c r="B32" s="116">
        <f t="shared" si="0"/>
        <v>44069.653846153837</v>
      </c>
      <c r="C32" s="33">
        <f t="shared" si="1"/>
        <v>118480.67</v>
      </c>
      <c r="D32" s="41">
        <f t="shared" si="2"/>
        <v>321.76</v>
      </c>
      <c r="E32" s="33">
        <f t="shared" si="3"/>
        <v>225.26</v>
      </c>
      <c r="F32" s="33">
        <f t="shared" si="4"/>
        <v>96.5</v>
      </c>
      <c r="G32" s="149"/>
      <c r="H32" s="33">
        <f t="shared" si="5"/>
        <v>118384.17</v>
      </c>
      <c r="I32" s="2"/>
      <c r="J32" s="1"/>
      <c r="K32" s="22"/>
      <c r="L32" s="25">
        <f t="shared" si="6"/>
        <v>5469.9200000000019</v>
      </c>
      <c r="M32" s="25">
        <f t="shared" si="7"/>
        <v>3854.09</v>
      </c>
      <c r="N32" s="25">
        <f t="shared" si="8"/>
        <v>1615.8300000000017</v>
      </c>
      <c r="O32" s="121"/>
      <c r="P32" s="1"/>
      <c r="Q32" s="1"/>
      <c r="R32" s="21"/>
      <c r="S32" s="21"/>
      <c r="T32" s="9"/>
      <c r="U32" s="9"/>
      <c r="V32" s="9"/>
    </row>
    <row r="33" spans="1:22" s="3" customFormat="1" ht="12" customHeight="1" x14ac:dyDescent="0.45">
      <c r="A33" s="118">
        <f t="shared" si="9"/>
        <v>18</v>
      </c>
      <c r="B33" s="116">
        <f t="shared" si="0"/>
        <v>44083.692307692298</v>
      </c>
      <c r="C33" s="33">
        <f t="shared" si="1"/>
        <v>118384.17</v>
      </c>
      <c r="D33" s="41">
        <f t="shared" si="2"/>
        <v>321.76</v>
      </c>
      <c r="E33" s="33">
        <f t="shared" si="3"/>
        <v>225.08</v>
      </c>
      <c r="F33" s="33">
        <f t="shared" si="4"/>
        <v>96.679999999999978</v>
      </c>
      <c r="G33" s="149"/>
      <c r="H33" s="33">
        <f t="shared" si="5"/>
        <v>118287.49</v>
      </c>
      <c r="I33" s="2"/>
      <c r="J33" s="1"/>
      <c r="K33" s="22"/>
      <c r="L33" s="25">
        <f t="shared" si="6"/>
        <v>5791.6800000000021</v>
      </c>
      <c r="M33" s="25">
        <f t="shared" si="7"/>
        <v>4079.17</v>
      </c>
      <c r="N33" s="25">
        <f t="shared" si="8"/>
        <v>1712.510000000002</v>
      </c>
      <c r="O33" s="121"/>
      <c r="P33" s="1"/>
      <c r="Q33" s="1"/>
      <c r="R33" s="21"/>
      <c r="S33" s="21"/>
      <c r="T33" s="9"/>
      <c r="U33" s="9"/>
      <c r="V33" s="9"/>
    </row>
    <row r="34" spans="1:22" s="3" customFormat="1" ht="12" customHeight="1" x14ac:dyDescent="0.45">
      <c r="A34" s="118">
        <f t="shared" si="9"/>
        <v>19</v>
      </c>
      <c r="B34" s="116">
        <f t="shared" si="0"/>
        <v>44097.730769230759</v>
      </c>
      <c r="C34" s="33">
        <f t="shared" si="1"/>
        <v>118287.49</v>
      </c>
      <c r="D34" s="41">
        <f t="shared" si="2"/>
        <v>321.76</v>
      </c>
      <c r="E34" s="33">
        <f t="shared" si="3"/>
        <v>224.89</v>
      </c>
      <c r="F34" s="33">
        <f t="shared" si="4"/>
        <v>96.87</v>
      </c>
      <c r="G34" s="149"/>
      <c r="H34" s="33">
        <f t="shared" si="5"/>
        <v>118190.62</v>
      </c>
      <c r="I34" s="2"/>
      <c r="J34" s="1"/>
      <c r="K34" s="22"/>
      <c r="L34" s="25">
        <f t="shared" si="6"/>
        <v>6113.4400000000023</v>
      </c>
      <c r="M34" s="25">
        <f t="shared" si="7"/>
        <v>4304.0600000000004</v>
      </c>
      <c r="N34" s="25">
        <f t="shared" si="8"/>
        <v>1809.3800000000019</v>
      </c>
      <c r="O34" s="121"/>
      <c r="P34" s="1"/>
      <c r="Q34" s="1"/>
      <c r="R34" s="21"/>
      <c r="S34" s="21"/>
      <c r="T34" s="9"/>
      <c r="U34" s="9"/>
      <c r="V34" s="9"/>
    </row>
    <row r="35" spans="1:22" s="3" customFormat="1" ht="12" customHeight="1" x14ac:dyDescent="0.45">
      <c r="A35" s="118">
        <f t="shared" si="9"/>
        <v>20</v>
      </c>
      <c r="B35" s="116">
        <f t="shared" si="0"/>
        <v>44111.76923076922</v>
      </c>
      <c r="C35" s="33">
        <f t="shared" si="1"/>
        <v>118190.62</v>
      </c>
      <c r="D35" s="41">
        <f t="shared" si="2"/>
        <v>321.76</v>
      </c>
      <c r="E35" s="33">
        <f t="shared" si="3"/>
        <v>224.71</v>
      </c>
      <c r="F35" s="33">
        <f t="shared" si="4"/>
        <v>97.049999999999983</v>
      </c>
      <c r="G35" s="149"/>
      <c r="H35" s="33">
        <f t="shared" si="5"/>
        <v>118093.57</v>
      </c>
      <c r="I35" s="2"/>
      <c r="J35" s="1"/>
      <c r="K35" s="22"/>
      <c r="L35" s="25">
        <f t="shared" si="6"/>
        <v>6435.2000000000025</v>
      </c>
      <c r="M35" s="25">
        <f t="shared" si="7"/>
        <v>4528.7700000000004</v>
      </c>
      <c r="N35" s="25">
        <f t="shared" si="8"/>
        <v>1906.4300000000021</v>
      </c>
      <c r="O35" s="121"/>
      <c r="P35" s="1"/>
      <c r="Q35" s="1"/>
      <c r="R35" s="21"/>
      <c r="S35" s="21"/>
      <c r="T35" s="9"/>
      <c r="U35" s="9"/>
      <c r="V35" s="9"/>
    </row>
    <row r="36" spans="1:22" s="3" customFormat="1" ht="12" customHeight="1" x14ac:dyDescent="0.45">
      <c r="A36" s="118">
        <f t="shared" si="9"/>
        <v>21</v>
      </c>
      <c r="B36" s="116">
        <f t="shared" si="0"/>
        <v>44125.807692307681</v>
      </c>
      <c r="C36" s="33">
        <f t="shared" si="1"/>
        <v>118093.57</v>
      </c>
      <c r="D36" s="41">
        <f t="shared" si="2"/>
        <v>321.76</v>
      </c>
      <c r="E36" s="33">
        <f t="shared" si="3"/>
        <v>224.52</v>
      </c>
      <c r="F36" s="33">
        <f t="shared" si="4"/>
        <v>97.239999999999981</v>
      </c>
      <c r="G36" s="149"/>
      <c r="H36" s="33">
        <f t="shared" si="5"/>
        <v>117996.33</v>
      </c>
      <c r="I36" s="2"/>
      <c r="J36" s="1"/>
      <c r="K36" s="22"/>
      <c r="L36" s="25">
        <f t="shared" si="6"/>
        <v>6756.9600000000028</v>
      </c>
      <c r="M36" s="25">
        <f t="shared" si="7"/>
        <v>4753.2900000000009</v>
      </c>
      <c r="N36" s="25">
        <f t="shared" si="8"/>
        <v>2003.6700000000019</v>
      </c>
      <c r="O36" s="121"/>
      <c r="P36" s="1"/>
      <c r="Q36" s="1"/>
      <c r="R36" s="21"/>
      <c r="S36" s="21"/>
      <c r="T36" s="9"/>
      <c r="U36" s="9"/>
      <c r="V36" s="9"/>
    </row>
    <row r="37" spans="1:22" s="3" customFormat="1" ht="12" customHeight="1" x14ac:dyDescent="0.45">
      <c r="A37" s="118">
        <f t="shared" si="9"/>
        <v>22</v>
      </c>
      <c r="B37" s="116">
        <f t="shared" si="0"/>
        <v>44139.846153846142</v>
      </c>
      <c r="C37" s="33">
        <f t="shared" si="1"/>
        <v>117996.33</v>
      </c>
      <c r="D37" s="41">
        <f t="shared" si="2"/>
        <v>321.76</v>
      </c>
      <c r="E37" s="33">
        <f t="shared" si="3"/>
        <v>224.34</v>
      </c>
      <c r="F37" s="33">
        <f t="shared" si="4"/>
        <v>97.419999999999987</v>
      </c>
      <c r="G37" s="149"/>
      <c r="H37" s="33">
        <f t="shared" si="5"/>
        <v>117898.91</v>
      </c>
      <c r="I37" s="2"/>
      <c r="J37" s="1"/>
      <c r="K37" s="22"/>
      <c r="L37" s="25">
        <f t="shared" si="6"/>
        <v>7078.720000000003</v>
      </c>
      <c r="M37" s="25">
        <f t="shared" si="7"/>
        <v>4977.630000000001</v>
      </c>
      <c r="N37" s="25">
        <f t="shared" si="8"/>
        <v>2101.090000000002</v>
      </c>
      <c r="O37" s="121"/>
      <c r="P37" s="1"/>
      <c r="Q37" s="1"/>
      <c r="R37" s="21"/>
      <c r="S37" s="21"/>
      <c r="T37" s="9"/>
      <c r="U37" s="9"/>
      <c r="V37" s="9"/>
    </row>
    <row r="38" spans="1:22" s="3" customFormat="1" ht="12" customHeight="1" x14ac:dyDescent="0.45">
      <c r="A38" s="118">
        <f t="shared" si="9"/>
        <v>23</v>
      </c>
      <c r="B38" s="116">
        <f t="shared" si="0"/>
        <v>44153.884615384603</v>
      </c>
      <c r="C38" s="33">
        <f t="shared" si="1"/>
        <v>117898.91</v>
      </c>
      <c r="D38" s="41">
        <f t="shared" si="2"/>
        <v>321.76</v>
      </c>
      <c r="E38" s="33">
        <f t="shared" si="3"/>
        <v>224.15</v>
      </c>
      <c r="F38" s="33">
        <f t="shared" si="4"/>
        <v>97.609999999999985</v>
      </c>
      <c r="G38" s="149"/>
      <c r="H38" s="33">
        <f t="shared" si="5"/>
        <v>117801.3</v>
      </c>
      <c r="I38" s="2"/>
      <c r="J38" s="1"/>
      <c r="K38" s="22"/>
      <c r="L38" s="25">
        <f t="shared" si="6"/>
        <v>7400.4800000000032</v>
      </c>
      <c r="M38" s="25">
        <f t="shared" si="7"/>
        <v>5201.7800000000007</v>
      </c>
      <c r="N38" s="25">
        <f t="shared" si="8"/>
        <v>2198.7000000000025</v>
      </c>
      <c r="O38" s="121"/>
      <c r="P38" s="1"/>
      <c r="Q38" s="1"/>
      <c r="R38" s="21"/>
      <c r="S38" s="21"/>
      <c r="T38" s="9"/>
      <c r="U38" s="9"/>
      <c r="V38" s="9"/>
    </row>
    <row r="39" spans="1:22" s="3" customFormat="1" ht="12" customHeight="1" x14ac:dyDescent="0.45">
      <c r="A39" s="118">
        <f t="shared" si="9"/>
        <v>24</v>
      </c>
      <c r="B39" s="116">
        <f t="shared" si="0"/>
        <v>44167.923076923063</v>
      </c>
      <c r="C39" s="33">
        <f t="shared" si="1"/>
        <v>117801.3</v>
      </c>
      <c r="D39" s="41">
        <f t="shared" si="2"/>
        <v>321.76</v>
      </c>
      <c r="E39" s="33">
        <f t="shared" si="3"/>
        <v>223.97</v>
      </c>
      <c r="F39" s="33">
        <f t="shared" si="4"/>
        <v>97.789999999999992</v>
      </c>
      <c r="G39" s="149"/>
      <c r="H39" s="33">
        <f t="shared" si="5"/>
        <v>117703.51</v>
      </c>
      <c r="I39" s="2"/>
      <c r="J39" s="1"/>
      <c r="K39" s="22"/>
      <c r="L39" s="25">
        <f t="shared" si="6"/>
        <v>7722.2400000000034</v>
      </c>
      <c r="M39" s="25">
        <f t="shared" si="7"/>
        <v>5425.7500000000009</v>
      </c>
      <c r="N39" s="25">
        <f t="shared" si="8"/>
        <v>2296.4900000000025</v>
      </c>
      <c r="O39" s="121"/>
      <c r="P39" s="1"/>
      <c r="Q39" s="1"/>
      <c r="R39" s="21"/>
      <c r="S39" s="21"/>
      <c r="T39" s="9"/>
      <c r="U39" s="9"/>
      <c r="V39" s="9"/>
    </row>
    <row r="40" spans="1:22" s="3" customFormat="1" ht="12" customHeight="1" x14ac:dyDescent="0.45">
      <c r="A40" s="118">
        <f t="shared" si="9"/>
        <v>25</v>
      </c>
      <c r="B40" s="116">
        <f t="shared" si="0"/>
        <v>44181.961538461524</v>
      </c>
      <c r="C40" s="33">
        <f t="shared" si="1"/>
        <v>117703.51</v>
      </c>
      <c r="D40" s="41">
        <f t="shared" si="2"/>
        <v>321.76</v>
      </c>
      <c r="E40" s="33">
        <f t="shared" si="3"/>
        <v>223.78</v>
      </c>
      <c r="F40" s="33">
        <f t="shared" si="4"/>
        <v>97.97999999999999</v>
      </c>
      <c r="G40" s="149"/>
      <c r="H40" s="33">
        <f t="shared" si="5"/>
        <v>117605.53</v>
      </c>
      <c r="I40" s="2"/>
      <c r="J40" s="1"/>
      <c r="K40" s="22"/>
      <c r="L40" s="25">
        <f t="shared" si="6"/>
        <v>8044.0000000000036</v>
      </c>
      <c r="M40" s="25">
        <f t="shared" si="7"/>
        <v>5649.5300000000007</v>
      </c>
      <c r="N40" s="25">
        <f t="shared" si="8"/>
        <v>2394.470000000003</v>
      </c>
      <c r="O40" s="121"/>
      <c r="P40" s="1"/>
      <c r="Q40" s="1"/>
      <c r="R40" s="21"/>
      <c r="S40" s="21"/>
      <c r="T40" s="9"/>
      <c r="U40" s="9"/>
      <c r="V40" s="9"/>
    </row>
    <row r="41" spans="1:22" s="3" customFormat="1" ht="12" customHeight="1" x14ac:dyDescent="0.45">
      <c r="A41" s="118">
        <f t="shared" si="9"/>
        <v>26</v>
      </c>
      <c r="B41" s="116">
        <f t="shared" si="0"/>
        <v>44195.999999999985</v>
      </c>
      <c r="C41" s="33">
        <f t="shared" si="1"/>
        <v>117605.53</v>
      </c>
      <c r="D41" s="41">
        <f t="shared" si="2"/>
        <v>321.76</v>
      </c>
      <c r="E41" s="33">
        <f t="shared" si="3"/>
        <v>223.6</v>
      </c>
      <c r="F41" s="33">
        <f t="shared" si="4"/>
        <v>98.16</v>
      </c>
      <c r="G41" s="149"/>
      <c r="H41" s="33">
        <f t="shared" si="5"/>
        <v>117507.37</v>
      </c>
      <c r="I41" s="2"/>
      <c r="J41" s="1"/>
      <c r="K41" s="22"/>
      <c r="L41" s="25">
        <f t="shared" si="6"/>
        <v>8365.7600000000039</v>
      </c>
      <c r="M41" s="25">
        <f t="shared" si="7"/>
        <v>5873.130000000001</v>
      </c>
      <c r="N41" s="25">
        <f t="shared" si="8"/>
        <v>2492.6300000000028</v>
      </c>
      <c r="O41" s="121"/>
      <c r="P41" s="1"/>
      <c r="Q41" s="1"/>
      <c r="R41" s="21"/>
      <c r="S41" s="21"/>
      <c r="T41" s="9"/>
      <c r="U41" s="9"/>
      <c r="V41" s="9"/>
    </row>
    <row r="42" spans="1:22" s="3" customFormat="1" ht="12" customHeight="1" x14ac:dyDescent="0.45">
      <c r="A42" s="118">
        <f t="shared" si="9"/>
        <v>27</v>
      </c>
      <c r="B42" s="116">
        <f t="shared" si="0"/>
        <v>44210.038461538446</v>
      </c>
      <c r="C42" s="33">
        <f t="shared" si="1"/>
        <v>117507.37</v>
      </c>
      <c r="D42" s="41">
        <f t="shared" si="2"/>
        <v>321.76</v>
      </c>
      <c r="E42" s="33">
        <f t="shared" si="3"/>
        <v>223.41</v>
      </c>
      <c r="F42" s="33">
        <f t="shared" si="4"/>
        <v>98.35</v>
      </c>
      <c r="G42" s="149"/>
      <c r="H42" s="33">
        <f t="shared" si="5"/>
        <v>117409.02</v>
      </c>
      <c r="I42" s="2"/>
      <c r="J42" s="1"/>
      <c r="K42" s="22"/>
      <c r="L42" s="25">
        <f t="shared" si="6"/>
        <v>8687.5200000000041</v>
      </c>
      <c r="M42" s="25">
        <f t="shared" si="7"/>
        <v>6096.5400000000009</v>
      </c>
      <c r="N42" s="25">
        <f t="shared" si="8"/>
        <v>2590.9800000000032</v>
      </c>
      <c r="O42" s="121"/>
      <c r="P42" s="1"/>
      <c r="Q42" s="1"/>
      <c r="R42" s="21"/>
      <c r="S42" s="21"/>
      <c r="T42" s="9"/>
      <c r="U42" s="9"/>
      <c r="V42" s="9"/>
    </row>
    <row r="43" spans="1:22" s="3" customFormat="1" ht="12" customHeight="1" x14ac:dyDescent="0.45">
      <c r="A43" s="118">
        <f t="shared" si="9"/>
        <v>28</v>
      </c>
      <c r="B43" s="116">
        <f t="shared" si="0"/>
        <v>44224.076923076907</v>
      </c>
      <c r="C43" s="33">
        <f t="shared" si="1"/>
        <v>117409.02</v>
      </c>
      <c r="D43" s="41">
        <f t="shared" si="2"/>
        <v>321.76</v>
      </c>
      <c r="E43" s="33">
        <f t="shared" si="3"/>
        <v>223.22</v>
      </c>
      <c r="F43" s="33">
        <f t="shared" si="4"/>
        <v>98.539999999999992</v>
      </c>
      <c r="G43" s="149"/>
      <c r="H43" s="33">
        <f t="shared" si="5"/>
        <v>117310.48</v>
      </c>
      <c r="I43" s="2"/>
      <c r="J43" s="1"/>
      <c r="K43" s="22"/>
      <c r="L43" s="25">
        <f t="shared" si="6"/>
        <v>9009.2800000000043</v>
      </c>
      <c r="M43" s="25">
        <f t="shared" si="7"/>
        <v>6319.7600000000011</v>
      </c>
      <c r="N43" s="25">
        <f t="shared" si="8"/>
        <v>2689.5200000000032</v>
      </c>
      <c r="O43" s="121"/>
      <c r="P43" s="1"/>
      <c r="Q43" s="1"/>
      <c r="R43" s="21"/>
      <c r="S43" s="21"/>
      <c r="T43" s="9"/>
      <c r="U43" s="9"/>
      <c r="V43" s="9"/>
    </row>
    <row r="44" spans="1:22" s="3" customFormat="1" ht="12" customHeight="1" x14ac:dyDescent="0.45">
      <c r="A44" s="118">
        <f t="shared" si="9"/>
        <v>29</v>
      </c>
      <c r="B44" s="116">
        <f t="shared" si="0"/>
        <v>44238.115384615368</v>
      </c>
      <c r="C44" s="33">
        <f t="shared" si="1"/>
        <v>117310.48</v>
      </c>
      <c r="D44" s="41">
        <f t="shared" si="2"/>
        <v>321.76</v>
      </c>
      <c r="E44" s="33">
        <f t="shared" si="3"/>
        <v>223.04</v>
      </c>
      <c r="F44" s="33">
        <f t="shared" si="4"/>
        <v>98.72</v>
      </c>
      <c r="G44" s="149"/>
      <c r="H44" s="33">
        <f t="shared" si="5"/>
        <v>117211.76</v>
      </c>
      <c r="I44" s="2"/>
      <c r="J44" s="1"/>
      <c r="K44" s="22"/>
      <c r="L44" s="25">
        <f t="shared" si="6"/>
        <v>9331.0400000000045</v>
      </c>
      <c r="M44" s="25">
        <f t="shared" si="7"/>
        <v>6542.8000000000011</v>
      </c>
      <c r="N44" s="25">
        <f t="shared" si="8"/>
        <v>2788.2400000000034</v>
      </c>
      <c r="O44" s="121"/>
      <c r="P44" s="1"/>
      <c r="Q44" s="1"/>
      <c r="R44" s="21"/>
      <c r="S44" s="21"/>
      <c r="T44" s="9"/>
      <c r="U44" s="9"/>
      <c r="V44" s="9"/>
    </row>
    <row r="45" spans="1:22" s="3" customFormat="1" ht="12" customHeight="1" x14ac:dyDescent="0.45">
      <c r="A45" s="118">
        <f t="shared" si="9"/>
        <v>30</v>
      </c>
      <c r="B45" s="116">
        <f t="shared" si="0"/>
        <v>44252.153846153829</v>
      </c>
      <c r="C45" s="33">
        <f t="shared" si="1"/>
        <v>117211.76</v>
      </c>
      <c r="D45" s="41">
        <f t="shared" si="2"/>
        <v>321.76</v>
      </c>
      <c r="E45" s="33">
        <f t="shared" si="3"/>
        <v>222.85</v>
      </c>
      <c r="F45" s="33">
        <f t="shared" si="4"/>
        <v>98.91</v>
      </c>
      <c r="G45" s="149"/>
      <c r="H45" s="33">
        <f t="shared" si="5"/>
        <v>117112.85</v>
      </c>
      <c r="I45" s="2"/>
      <c r="J45" s="1"/>
      <c r="K45" s="22"/>
      <c r="L45" s="25">
        <f t="shared" si="6"/>
        <v>9652.8000000000047</v>
      </c>
      <c r="M45" s="25">
        <f t="shared" si="7"/>
        <v>6765.6500000000015</v>
      </c>
      <c r="N45" s="25">
        <f t="shared" si="8"/>
        <v>2887.1500000000033</v>
      </c>
      <c r="O45" s="121"/>
      <c r="P45" s="1"/>
      <c r="Q45" s="1"/>
      <c r="R45" s="21"/>
      <c r="S45" s="21"/>
      <c r="T45" s="9"/>
      <c r="U45" s="9"/>
      <c r="V45" s="9"/>
    </row>
    <row r="46" spans="1:22" s="3" customFormat="1" ht="12" customHeight="1" x14ac:dyDescent="0.45">
      <c r="A46" s="118">
        <f t="shared" si="9"/>
        <v>31</v>
      </c>
      <c r="B46" s="116">
        <f t="shared" si="0"/>
        <v>44266.19230769229</v>
      </c>
      <c r="C46" s="33">
        <f t="shared" si="1"/>
        <v>117112.85</v>
      </c>
      <c r="D46" s="41">
        <f t="shared" si="2"/>
        <v>321.76</v>
      </c>
      <c r="E46" s="33">
        <f t="shared" si="3"/>
        <v>222.66</v>
      </c>
      <c r="F46" s="33">
        <f t="shared" si="4"/>
        <v>99.1</v>
      </c>
      <c r="G46" s="149"/>
      <c r="H46" s="33">
        <f t="shared" si="5"/>
        <v>117013.75</v>
      </c>
      <c r="I46" s="2"/>
      <c r="J46" s="1"/>
      <c r="K46" s="22"/>
      <c r="L46" s="25">
        <f t="shared" si="6"/>
        <v>9974.5600000000049</v>
      </c>
      <c r="M46" s="25">
        <f t="shared" si="7"/>
        <v>6988.3100000000013</v>
      </c>
      <c r="N46" s="25">
        <f t="shared" si="8"/>
        <v>2986.2500000000036</v>
      </c>
      <c r="O46" s="121"/>
      <c r="P46" s="1"/>
      <c r="Q46" s="1"/>
      <c r="R46" s="21"/>
      <c r="S46" s="21"/>
      <c r="T46" s="9"/>
      <c r="U46" s="9"/>
      <c r="V46" s="9"/>
    </row>
    <row r="47" spans="1:22" s="3" customFormat="1" ht="12" customHeight="1" x14ac:dyDescent="0.45">
      <c r="A47" s="118">
        <f t="shared" si="9"/>
        <v>32</v>
      </c>
      <c r="B47" s="116">
        <f t="shared" si="0"/>
        <v>44280.230769230751</v>
      </c>
      <c r="C47" s="33">
        <f t="shared" si="1"/>
        <v>117013.75</v>
      </c>
      <c r="D47" s="41">
        <f t="shared" si="2"/>
        <v>321.76</v>
      </c>
      <c r="E47" s="33">
        <f t="shared" si="3"/>
        <v>222.47</v>
      </c>
      <c r="F47" s="33">
        <f t="shared" si="4"/>
        <v>99.289999999999992</v>
      </c>
      <c r="G47" s="149"/>
      <c r="H47" s="33">
        <f t="shared" si="5"/>
        <v>116914.46</v>
      </c>
      <c r="I47" s="2"/>
      <c r="J47" s="1"/>
      <c r="K47" s="22"/>
      <c r="L47" s="25">
        <f t="shared" si="6"/>
        <v>10296.320000000005</v>
      </c>
      <c r="M47" s="25">
        <f t="shared" si="7"/>
        <v>7210.7800000000016</v>
      </c>
      <c r="N47" s="25">
        <f t="shared" si="8"/>
        <v>3085.5400000000036</v>
      </c>
      <c r="O47" s="121"/>
      <c r="P47" s="1"/>
      <c r="Q47" s="1"/>
      <c r="R47" s="21"/>
      <c r="S47" s="21"/>
      <c r="T47" s="9"/>
      <c r="U47" s="9"/>
      <c r="V47" s="9"/>
    </row>
    <row r="48" spans="1:22" s="3" customFormat="1" ht="12" customHeight="1" x14ac:dyDescent="0.45">
      <c r="A48" s="118">
        <f t="shared" si="9"/>
        <v>33</v>
      </c>
      <c r="B48" s="116">
        <f t="shared" si="0"/>
        <v>44294.269230769212</v>
      </c>
      <c r="C48" s="33">
        <f t="shared" si="1"/>
        <v>116914.46</v>
      </c>
      <c r="D48" s="41">
        <f t="shared" si="2"/>
        <v>321.76</v>
      </c>
      <c r="E48" s="33">
        <f t="shared" si="3"/>
        <v>222.28</v>
      </c>
      <c r="F48" s="33">
        <f t="shared" si="4"/>
        <v>99.47999999999999</v>
      </c>
      <c r="G48" s="149"/>
      <c r="H48" s="33">
        <f t="shared" si="5"/>
        <v>116814.98</v>
      </c>
      <c r="I48" s="2"/>
      <c r="J48" s="1"/>
      <c r="K48" s="22"/>
      <c r="L48" s="25">
        <f t="shared" si="6"/>
        <v>10618.080000000005</v>
      </c>
      <c r="M48" s="25">
        <f t="shared" si="7"/>
        <v>7433.0600000000013</v>
      </c>
      <c r="N48" s="25">
        <f t="shared" si="8"/>
        <v>3185.0200000000041</v>
      </c>
      <c r="O48" s="121"/>
      <c r="P48" s="1"/>
      <c r="Q48" s="1"/>
      <c r="R48" s="21"/>
      <c r="S48" s="21"/>
      <c r="T48" s="9"/>
      <c r="U48" s="9"/>
      <c r="V48" s="9"/>
    </row>
    <row r="49" spans="1:22" s="3" customFormat="1" ht="12" customHeight="1" x14ac:dyDescent="0.45">
      <c r="A49" s="118">
        <f t="shared" si="9"/>
        <v>34</v>
      </c>
      <c r="B49" s="116">
        <f t="shared" si="0"/>
        <v>44308.307692307673</v>
      </c>
      <c r="C49" s="33">
        <f t="shared" si="1"/>
        <v>116814.98</v>
      </c>
      <c r="D49" s="41">
        <f t="shared" si="2"/>
        <v>321.76</v>
      </c>
      <c r="E49" s="33">
        <f t="shared" si="3"/>
        <v>222.09</v>
      </c>
      <c r="F49" s="33">
        <f t="shared" si="4"/>
        <v>99.669999999999987</v>
      </c>
      <c r="G49" s="149"/>
      <c r="H49" s="33">
        <f t="shared" si="5"/>
        <v>116715.31</v>
      </c>
      <c r="I49" s="2"/>
      <c r="J49" s="1"/>
      <c r="K49" s="22"/>
      <c r="L49" s="25">
        <f t="shared" si="6"/>
        <v>10939.840000000006</v>
      </c>
      <c r="M49" s="25">
        <f t="shared" si="7"/>
        <v>7655.1500000000015</v>
      </c>
      <c r="N49" s="25">
        <f t="shared" si="8"/>
        <v>3284.6900000000041</v>
      </c>
      <c r="O49" s="121"/>
      <c r="P49" s="1"/>
      <c r="Q49" s="1"/>
      <c r="R49" s="21"/>
      <c r="S49" s="21"/>
      <c r="T49" s="9"/>
      <c r="U49" s="9"/>
      <c r="V49" s="9"/>
    </row>
    <row r="50" spans="1:22" s="3" customFormat="1" ht="12" customHeight="1" x14ac:dyDescent="0.45">
      <c r="A50" s="118">
        <f t="shared" si="9"/>
        <v>35</v>
      </c>
      <c r="B50" s="116">
        <f t="shared" si="0"/>
        <v>44322.346153846134</v>
      </c>
      <c r="C50" s="33">
        <f t="shared" si="1"/>
        <v>116715.31</v>
      </c>
      <c r="D50" s="41">
        <f t="shared" si="2"/>
        <v>321.76</v>
      </c>
      <c r="E50" s="33">
        <f t="shared" si="3"/>
        <v>221.9</v>
      </c>
      <c r="F50" s="33">
        <f t="shared" si="4"/>
        <v>99.859999999999985</v>
      </c>
      <c r="G50" s="149"/>
      <c r="H50" s="33">
        <f t="shared" si="5"/>
        <v>116615.45</v>
      </c>
      <c r="I50" s="2"/>
      <c r="J50" s="1"/>
      <c r="K50" s="22"/>
      <c r="L50" s="25">
        <f t="shared" si="6"/>
        <v>11261.600000000006</v>
      </c>
      <c r="M50" s="25">
        <f t="shared" si="7"/>
        <v>7877.0500000000011</v>
      </c>
      <c r="N50" s="25">
        <f t="shared" si="8"/>
        <v>3384.5500000000047</v>
      </c>
      <c r="O50" s="121"/>
      <c r="P50" s="1"/>
      <c r="Q50" s="1"/>
      <c r="R50" s="21"/>
      <c r="S50" s="21"/>
      <c r="T50" s="9"/>
      <c r="U50" s="9"/>
      <c r="V50" s="9"/>
    </row>
    <row r="51" spans="1:22" s="3" customFormat="1" ht="12" customHeight="1" x14ac:dyDescent="0.45">
      <c r="A51" s="118">
        <f t="shared" si="9"/>
        <v>36</v>
      </c>
      <c r="B51" s="116">
        <f t="shared" si="0"/>
        <v>44336.384615384595</v>
      </c>
      <c r="C51" s="33">
        <f t="shared" si="1"/>
        <v>116615.45</v>
      </c>
      <c r="D51" s="41">
        <f t="shared" si="2"/>
        <v>321.76</v>
      </c>
      <c r="E51" s="33">
        <f t="shared" si="3"/>
        <v>221.71</v>
      </c>
      <c r="F51" s="33">
        <f t="shared" si="4"/>
        <v>100.04999999999998</v>
      </c>
      <c r="G51" s="152"/>
      <c r="H51" s="33">
        <f t="shared" si="5"/>
        <v>116515.4</v>
      </c>
      <c r="I51" s="2"/>
      <c r="J51" s="1"/>
      <c r="K51" s="22"/>
      <c r="L51" s="25">
        <f t="shared" si="6"/>
        <v>11583.360000000006</v>
      </c>
      <c r="M51" s="25">
        <f t="shared" si="7"/>
        <v>8098.7600000000011</v>
      </c>
      <c r="N51" s="25">
        <f t="shared" si="8"/>
        <v>3484.6000000000049</v>
      </c>
      <c r="O51" s="121"/>
      <c r="P51" s="1"/>
      <c r="Q51" s="1"/>
      <c r="R51" s="21"/>
      <c r="S51" s="21"/>
      <c r="T51" s="9"/>
      <c r="U51" s="9"/>
      <c r="V51" s="9"/>
    </row>
    <row r="52" spans="1:22" s="3" customFormat="1" ht="12" customHeight="1" x14ac:dyDescent="0.45">
      <c r="A52" s="118">
        <f t="shared" si="9"/>
        <v>37</v>
      </c>
      <c r="B52" s="116">
        <f t="shared" si="0"/>
        <v>44350.423076923056</v>
      </c>
      <c r="C52" s="33">
        <f t="shared" si="1"/>
        <v>116515.4</v>
      </c>
      <c r="D52" s="41">
        <f t="shared" si="2"/>
        <v>321.76</v>
      </c>
      <c r="E52" s="33">
        <f t="shared" si="3"/>
        <v>221.52</v>
      </c>
      <c r="F52" s="33">
        <f t="shared" si="4"/>
        <v>100.23999999999998</v>
      </c>
      <c r="G52" s="152"/>
      <c r="H52" s="33">
        <f t="shared" si="5"/>
        <v>116415.16</v>
      </c>
      <c r="I52" s="2"/>
      <c r="J52" s="1"/>
      <c r="K52" s="22"/>
      <c r="L52" s="25">
        <f t="shared" si="6"/>
        <v>11905.120000000006</v>
      </c>
      <c r="M52" s="25">
        <f t="shared" si="7"/>
        <v>8320.2800000000007</v>
      </c>
      <c r="N52" s="25">
        <f t="shared" si="8"/>
        <v>3584.8400000000056</v>
      </c>
      <c r="O52" s="121"/>
      <c r="P52" s="1"/>
      <c r="Q52" s="1"/>
      <c r="R52" s="21"/>
      <c r="S52" s="21"/>
      <c r="T52" s="9"/>
      <c r="U52" s="9"/>
      <c r="V52" s="9"/>
    </row>
    <row r="53" spans="1:22" s="3" customFormat="1" ht="12" customHeight="1" x14ac:dyDescent="0.45">
      <c r="A53" s="118">
        <f t="shared" si="9"/>
        <v>38</v>
      </c>
      <c r="B53" s="116">
        <f t="shared" si="0"/>
        <v>44364.461538461517</v>
      </c>
      <c r="C53" s="33">
        <f t="shared" si="1"/>
        <v>116415.16</v>
      </c>
      <c r="D53" s="41">
        <f t="shared" si="2"/>
        <v>321.76</v>
      </c>
      <c r="E53" s="33">
        <f t="shared" si="3"/>
        <v>221.33</v>
      </c>
      <c r="F53" s="33">
        <f t="shared" si="4"/>
        <v>100.42999999999998</v>
      </c>
      <c r="G53" s="152"/>
      <c r="H53" s="33">
        <f t="shared" si="5"/>
        <v>116314.73</v>
      </c>
      <c r="I53" s="2"/>
      <c r="J53" s="1"/>
      <c r="K53" s="22"/>
      <c r="L53" s="25">
        <f t="shared" si="6"/>
        <v>12226.880000000006</v>
      </c>
      <c r="M53" s="25">
        <f t="shared" si="7"/>
        <v>8541.61</v>
      </c>
      <c r="N53" s="25">
        <f t="shared" si="8"/>
        <v>3685.2700000000059</v>
      </c>
      <c r="O53" s="121"/>
      <c r="P53" s="1"/>
      <c r="Q53" s="1"/>
      <c r="R53" s="21"/>
      <c r="S53" s="21"/>
      <c r="T53" s="9"/>
      <c r="U53" s="9"/>
      <c r="V53" s="9"/>
    </row>
    <row r="54" spans="1:22" s="3" customFormat="1" ht="12" customHeight="1" x14ac:dyDescent="0.45">
      <c r="A54" s="118">
        <f t="shared" si="9"/>
        <v>39</v>
      </c>
      <c r="B54" s="116">
        <f t="shared" si="0"/>
        <v>44378.499999999978</v>
      </c>
      <c r="C54" s="33">
        <f t="shared" si="1"/>
        <v>116314.73</v>
      </c>
      <c r="D54" s="41">
        <f t="shared" si="2"/>
        <v>321.76</v>
      </c>
      <c r="E54" s="33">
        <f t="shared" si="3"/>
        <v>221.14</v>
      </c>
      <c r="F54" s="33">
        <f t="shared" si="4"/>
        <v>100.62</v>
      </c>
      <c r="G54" s="152"/>
      <c r="H54" s="33">
        <f t="shared" si="5"/>
        <v>116214.11</v>
      </c>
      <c r="I54" s="2"/>
      <c r="J54" s="1"/>
      <c r="K54" s="22"/>
      <c r="L54" s="25">
        <f t="shared" si="6"/>
        <v>12548.640000000007</v>
      </c>
      <c r="M54" s="25">
        <f t="shared" si="7"/>
        <v>8762.75</v>
      </c>
      <c r="N54" s="25">
        <f t="shared" si="8"/>
        <v>3785.8900000000067</v>
      </c>
      <c r="O54" s="121"/>
      <c r="P54" s="1"/>
      <c r="Q54" s="1"/>
      <c r="R54" s="21"/>
      <c r="S54" s="21"/>
      <c r="T54" s="9"/>
      <c r="U54" s="9"/>
      <c r="V54" s="9"/>
    </row>
    <row r="55" spans="1:22" s="3" customFormat="1" ht="12" customHeight="1" x14ac:dyDescent="0.45">
      <c r="A55" s="118">
        <f t="shared" si="9"/>
        <v>40</v>
      </c>
      <c r="B55" s="116">
        <f t="shared" si="0"/>
        <v>44392.538461538439</v>
      </c>
      <c r="C55" s="33">
        <f t="shared" si="1"/>
        <v>116214.11</v>
      </c>
      <c r="D55" s="41">
        <f t="shared" si="2"/>
        <v>321.76</v>
      </c>
      <c r="E55" s="33">
        <f t="shared" si="3"/>
        <v>220.95</v>
      </c>
      <c r="F55" s="33">
        <f t="shared" si="4"/>
        <v>100.81</v>
      </c>
      <c r="G55" s="152"/>
      <c r="H55" s="33">
        <f t="shared" si="5"/>
        <v>116113.3</v>
      </c>
      <c r="I55" s="2"/>
      <c r="J55" s="1"/>
      <c r="K55" s="22"/>
      <c r="L55" s="25">
        <f t="shared" si="6"/>
        <v>12870.400000000007</v>
      </c>
      <c r="M55" s="25">
        <f t="shared" si="7"/>
        <v>8983.7000000000007</v>
      </c>
      <c r="N55" s="25">
        <f t="shared" si="8"/>
        <v>3886.7000000000062</v>
      </c>
      <c r="O55" s="121"/>
      <c r="P55" s="1"/>
      <c r="Q55" s="1"/>
      <c r="R55" s="21"/>
      <c r="S55" s="21"/>
      <c r="T55" s="9"/>
      <c r="U55" s="9"/>
      <c r="V55" s="9"/>
    </row>
    <row r="56" spans="1:22" s="3" customFormat="1" ht="12" customHeight="1" x14ac:dyDescent="0.45">
      <c r="A56" s="118">
        <f t="shared" si="9"/>
        <v>41</v>
      </c>
      <c r="B56" s="116">
        <f t="shared" si="0"/>
        <v>44406.5769230769</v>
      </c>
      <c r="C56" s="33">
        <f t="shared" si="1"/>
        <v>116113.3</v>
      </c>
      <c r="D56" s="41">
        <f t="shared" si="2"/>
        <v>321.76</v>
      </c>
      <c r="E56" s="33">
        <f t="shared" si="3"/>
        <v>220.76</v>
      </c>
      <c r="F56" s="33">
        <f t="shared" si="4"/>
        <v>101</v>
      </c>
      <c r="G56" s="152"/>
      <c r="H56" s="33">
        <f t="shared" si="5"/>
        <v>116012.3</v>
      </c>
      <c r="I56" s="2"/>
      <c r="J56" s="1"/>
      <c r="K56" s="22"/>
      <c r="L56" s="25">
        <f t="shared" si="6"/>
        <v>13192.160000000007</v>
      </c>
      <c r="M56" s="25">
        <f t="shared" si="7"/>
        <v>9204.4600000000009</v>
      </c>
      <c r="N56" s="25">
        <f t="shared" si="8"/>
        <v>3987.7000000000062</v>
      </c>
      <c r="O56" s="121"/>
      <c r="P56" s="1"/>
      <c r="Q56" s="1"/>
      <c r="R56" s="21"/>
      <c r="S56" s="21"/>
      <c r="T56" s="9"/>
      <c r="U56" s="9"/>
      <c r="V56" s="9"/>
    </row>
    <row r="57" spans="1:22" s="3" customFormat="1" ht="12" customHeight="1" x14ac:dyDescent="0.45">
      <c r="A57" s="118">
        <f t="shared" si="9"/>
        <v>42</v>
      </c>
      <c r="B57" s="116">
        <f t="shared" si="0"/>
        <v>44420.615384615361</v>
      </c>
      <c r="C57" s="33">
        <f t="shared" si="1"/>
        <v>116012.3</v>
      </c>
      <c r="D57" s="41">
        <f t="shared" si="2"/>
        <v>321.76</v>
      </c>
      <c r="E57" s="33">
        <f t="shared" si="3"/>
        <v>220.57</v>
      </c>
      <c r="F57" s="33">
        <f t="shared" si="4"/>
        <v>101.19</v>
      </c>
      <c r="G57" s="152"/>
      <c r="H57" s="33">
        <f t="shared" si="5"/>
        <v>115911.11</v>
      </c>
      <c r="I57" s="2"/>
      <c r="J57" s="1"/>
      <c r="K57" s="22"/>
      <c r="L57" s="25">
        <f t="shared" si="6"/>
        <v>13513.920000000007</v>
      </c>
      <c r="M57" s="25">
        <f t="shared" si="7"/>
        <v>9425.0300000000007</v>
      </c>
      <c r="N57" s="25">
        <f t="shared" si="8"/>
        <v>4088.8900000000067</v>
      </c>
      <c r="O57" s="121"/>
      <c r="P57" s="1"/>
      <c r="Q57" s="1"/>
      <c r="R57" s="21"/>
      <c r="S57" s="21"/>
      <c r="T57" s="9"/>
      <c r="U57" s="9"/>
      <c r="V57" s="9"/>
    </row>
    <row r="58" spans="1:22" s="3" customFormat="1" ht="12" customHeight="1" x14ac:dyDescent="0.45">
      <c r="A58" s="118">
        <f t="shared" si="9"/>
        <v>43</v>
      </c>
      <c r="B58" s="116">
        <f t="shared" si="0"/>
        <v>44434.653846153822</v>
      </c>
      <c r="C58" s="33">
        <f t="shared" si="1"/>
        <v>115911.11</v>
      </c>
      <c r="D58" s="41">
        <f t="shared" si="2"/>
        <v>321.76</v>
      </c>
      <c r="E58" s="33">
        <f t="shared" si="3"/>
        <v>220.37</v>
      </c>
      <c r="F58" s="33">
        <f t="shared" si="4"/>
        <v>101.38999999999999</v>
      </c>
      <c r="G58" s="152"/>
      <c r="H58" s="33">
        <f t="shared" si="5"/>
        <v>115809.72</v>
      </c>
      <c r="I58" s="2"/>
      <c r="J58" s="1"/>
      <c r="K58" s="22"/>
      <c r="L58" s="25">
        <f t="shared" si="6"/>
        <v>13835.680000000008</v>
      </c>
      <c r="M58" s="25">
        <f t="shared" si="7"/>
        <v>9645.4000000000015</v>
      </c>
      <c r="N58" s="25">
        <f t="shared" si="8"/>
        <v>4190.2800000000061</v>
      </c>
      <c r="O58" s="121"/>
      <c r="P58" s="1"/>
      <c r="Q58" s="1"/>
      <c r="R58" s="21"/>
      <c r="S58" s="21"/>
      <c r="T58" s="9"/>
      <c r="U58" s="9"/>
      <c r="V58" s="9"/>
    </row>
    <row r="59" spans="1:22" s="3" customFormat="1" ht="12" customHeight="1" x14ac:dyDescent="0.45">
      <c r="A59" s="118">
        <f t="shared" si="9"/>
        <v>44</v>
      </c>
      <c r="B59" s="116">
        <f t="shared" si="0"/>
        <v>44448.692307692283</v>
      </c>
      <c r="C59" s="33">
        <f t="shared" si="1"/>
        <v>115809.72</v>
      </c>
      <c r="D59" s="41">
        <f t="shared" si="2"/>
        <v>321.76</v>
      </c>
      <c r="E59" s="33">
        <f t="shared" si="3"/>
        <v>220.18</v>
      </c>
      <c r="F59" s="33">
        <f t="shared" si="4"/>
        <v>101.57999999999998</v>
      </c>
      <c r="G59" s="152"/>
      <c r="H59" s="33">
        <f t="shared" si="5"/>
        <v>115708.14</v>
      </c>
      <c r="I59" s="2"/>
      <c r="J59" s="1"/>
      <c r="K59" s="22"/>
      <c r="L59" s="25">
        <f t="shared" si="6"/>
        <v>14157.440000000008</v>
      </c>
      <c r="M59" s="25">
        <f t="shared" si="7"/>
        <v>9865.5800000000017</v>
      </c>
      <c r="N59" s="25">
        <f t="shared" si="8"/>
        <v>4291.860000000006</v>
      </c>
      <c r="O59" s="121"/>
      <c r="P59" s="1"/>
      <c r="Q59" s="1"/>
      <c r="R59" s="21"/>
      <c r="S59" s="21"/>
      <c r="T59" s="9"/>
      <c r="U59" s="9"/>
      <c r="V59" s="9"/>
    </row>
    <row r="60" spans="1:22" s="3" customFormat="1" ht="12" customHeight="1" x14ac:dyDescent="0.45">
      <c r="A60" s="118">
        <f t="shared" si="9"/>
        <v>45</v>
      </c>
      <c r="B60" s="116">
        <f t="shared" si="0"/>
        <v>44462.730769230744</v>
      </c>
      <c r="C60" s="33">
        <f t="shared" si="1"/>
        <v>115708.14</v>
      </c>
      <c r="D60" s="41">
        <f t="shared" si="2"/>
        <v>321.76</v>
      </c>
      <c r="E60" s="33">
        <f t="shared" si="3"/>
        <v>219.99</v>
      </c>
      <c r="F60" s="33">
        <f t="shared" si="4"/>
        <v>101.76999999999998</v>
      </c>
      <c r="G60" s="152"/>
      <c r="H60" s="33">
        <f t="shared" si="5"/>
        <v>115606.37</v>
      </c>
      <c r="I60" s="2"/>
      <c r="J60" s="1"/>
      <c r="K60" s="22"/>
      <c r="L60" s="25">
        <f t="shared" si="6"/>
        <v>14479.200000000008</v>
      </c>
      <c r="M60" s="25">
        <f t="shared" si="7"/>
        <v>10085.570000000002</v>
      </c>
      <c r="N60" s="25">
        <f t="shared" si="8"/>
        <v>4393.6300000000065</v>
      </c>
      <c r="O60" s="121"/>
      <c r="P60" s="1"/>
      <c r="Q60" s="1"/>
      <c r="R60" s="21"/>
      <c r="S60" s="21"/>
      <c r="T60" s="9"/>
      <c r="U60" s="9"/>
      <c r="V60" s="9"/>
    </row>
    <row r="61" spans="1:22" s="3" customFormat="1" ht="12" customHeight="1" x14ac:dyDescent="0.45">
      <c r="A61" s="118">
        <f t="shared" si="9"/>
        <v>46</v>
      </c>
      <c r="B61" s="116">
        <f t="shared" si="0"/>
        <v>44476.769230769205</v>
      </c>
      <c r="C61" s="33">
        <f t="shared" si="1"/>
        <v>115606.37</v>
      </c>
      <c r="D61" s="41">
        <f t="shared" si="2"/>
        <v>321.76</v>
      </c>
      <c r="E61" s="33">
        <f t="shared" si="3"/>
        <v>219.8</v>
      </c>
      <c r="F61" s="33">
        <f t="shared" si="4"/>
        <v>101.95999999999998</v>
      </c>
      <c r="G61" s="152"/>
      <c r="H61" s="33">
        <f t="shared" si="5"/>
        <v>115504.41</v>
      </c>
      <c r="I61" s="2"/>
      <c r="J61" s="1"/>
      <c r="K61" s="22"/>
      <c r="L61" s="25">
        <f t="shared" si="6"/>
        <v>14800.960000000008</v>
      </c>
      <c r="M61" s="25">
        <f t="shared" si="7"/>
        <v>10305.370000000001</v>
      </c>
      <c r="N61" s="25">
        <f t="shared" si="8"/>
        <v>4495.5900000000074</v>
      </c>
      <c r="O61" s="121"/>
      <c r="P61" s="1"/>
      <c r="Q61" s="1"/>
      <c r="R61" s="21"/>
      <c r="S61" s="21"/>
      <c r="T61" s="9"/>
      <c r="U61" s="9"/>
      <c r="V61" s="9"/>
    </row>
    <row r="62" spans="1:22" s="3" customFormat="1" ht="12" customHeight="1" x14ac:dyDescent="0.45">
      <c r="A62" s="118">
        <f t="shared" si="9"/>
        <v>47</v>
      </c>
      <c r="B62" s="116">
        <f t="shared" si="0"/>
        <v>44490.807692307666</v>
      </c>
      <c r="C62" s="33">
        <f t="shared" si="1"/>
        <v>115504.41</v>
      </c>
      <c r="D62" s="41">
        <f t="shared" si="2"/>
        <v>321.76</v>
      </c>
      <c r="E62" s="33">
        <f t="shared" si="3"/>
        <v>219.6</v>
      </c>
      <c r="F62" s="33">
        <f t="shared" si="4"/>
        <v>102.16</v>
      </c>
      <c r="G62" s="152"/>
      <c r="H62" s="33">
        <f t="shared" si="5"/>
        <v>115402.25</v>
      </c>
      <c r="I62" s="2"/>
      <c r="J62" s="1"/>
      <c r="K62" s="22"/>
      <c r="L62" s="25">
        <f t="shared" si="6"/>
        <v>15122.720000000008</v>
      </c>
      <c r="M62" s="25">
        <f t="shared" si="7"/>
        <v>10524.970000000001</v>
      </c>
      <c r="N62" s="25">
        <f t="shared" si="8"/>
        <v>4597.7500000000073</v>
      </c>
      <c r="O62" s="121"/>
      <c r="P62" s="1"/>
      <c r="Q62" s="1"/>
      <c r="R62" s="21"/>
      <c r="S62" s="21"/>
      <c r="T62" s="9"/>
      <c r="U62" s="9"/>
      <c r="V62" s="9"/>
    </row>
    <row r="63" spans="1:22" s="3" customFormat="1" ht="12" customHeight="1" x14ac:dyDescent="0.45">
      <c r="A63" s="118">
        <f t="shared" si="9"/>
        <v>48</v>
      </c>
      <c r="B63" s="116">
        <f t="shared" si="0"/>
        <v>44504.846153846127</v>
      </c>
      <c r="C63" s="33">
        <f t="shared" si="1"/>
        <v>115402.25</v>
      </c>
      <c r="D63" s="41">
        <f t="shared" si="2"/>
        <v>321.76</v>
      </c>
      <c r="E63" s="33">
        <f t="shared" si="3"/>
        <v>219.41</v>
      </c>
      <c r="F63" s="33">
        <f t="shared" si="4"/>
        <v>102.35</v>
      </c>
      <c r="G63" s="152"/>
      <c r="H63" s="33">
        <f t="shared" si="5"/>
        <v>115299.9</v>
      </c>
      <c r="I63" s="2"/>
      <c r="J63" s="1"/>
      <c r="K63" s="22"/>
      <c r="L63" s="25">
        <f t="shared" si="6"/>
        <v>15444.480000000009</v>
      </c>
      <c r="M63" s="25">
        <f t="shared" si="7"/>
        <v>10744.380000000001</v>
      </c>
      <c r="N63" s="25">
        <f t="shared" si="8"/>
        <v>4700.1000000000076</v>
      </c>
      <c r="O63" s="121"/>
      <c r="P63" s="1"/>
      <c r="Q63" s="1"/>
      <c r="R63" s="21"/>
      <c r="S63" s="21"/>
      <c r="T63" s="9"/>
      <c r="U63" s="9"/>
      <c r="V63" s="9"/>
    </row>
    <row r="64" spans="1:22" ht="12" customHeight="1" x14ac:dyDescent="0.45">
      <c r="A64" s="118">
        <f t="shared" si="9"/>
        <v>49</v>
      </c>
      <c r="B64" s="116">
        <f t="shared" si="0"/>
        <v>44518.884615384588</v>
      </c>
      <c r="C64" s="33">
        <f t="shared" si="1"/>
        <v>115299.9</v>
      </c>
      <c r="D64" s="41">
        <f t="shared" si="2"/>
        <v>321.76</v>
      </c>
      <c r="E64" s="33">
        <f t="shared" si="3"/>
        <v>219.21</v>
      </c>
      <c r="F64" s="33">
        <f t="shared" si="4"/>
        <v>102.54999999999998</v>
      </c>
      <c r="G64" s="152"/>
      <c r="H64" s="33">
        <f t="shared" si="5"/>
        <v>115197.35</v>
      </c>
      <c r="I64" s="2"/>
      <c r="K64" s="22"/>
      <c r="L64" s="25">
        <f t="shared" si="6"/>
        <v>15766.240000000009</v>
      </c>
      <c r="M64" s="25">
        <f t="shared" si="7"/>
        <v>10963.59</v>
      </c>
      <c r="N64" s="25">
        <f t="shared" si="8"/>
        <v>4802.6500000000087</v>
      </c>
      <c r="O64" s="121"/>
      <c r="R64" s="21"/>
      <c r="S64" s="21"/>
      <c r="T64" s="21"/>
      <c r="U64" s="21"/>
      <c r="V64" s="21"/>
    </row>
    <row r="65" spans="1:22" ht="12" customHeight="1" x14ac:dyDescent="0.45">
      <c r="A65" s="118">
        <f t="shared" si="9"/>
        <v>50</v>
      </c>
      <c r="B65" s="116">
        <f t="shared" si="0"/>
        <v>44532.923076923049</v>
      </c>
      <c r="C65" s="33">
        <f t="shared" si="1"/>
        <v>115197.35</v>
      </c>
      <c r="D65" s="41">
        <f t="shared" si="2"/>
        <v>321.76</v>
      </c>
      <c r="E65" s="33">
        <f t="shared" si="3"/>
        <v>219.02</v>
      </c>
      <c r="F65" s="33">
        <f t="shared" si="4"/>
        <v>102.73999999999998</v>
      </c>
      <c r="G65" s="152"/>
      <c r="H65" s="33">
        <f t="shared" si="5"/>
        <v>115094.61</v>
      </c>
      <c r="I65" s="2"/>
      <c r="K65" s="22"/>
      <c r="L65" s="25">
        <f t="shared" si="6"/>
        <v>16088.000000000009</v>
      </c>
      <c r="M65" s="25">
        <f t="shared" si="7"/>
        <v>11182.61</v>
      </c>
      <c r="N65" s="25">
        <f t="shared" si="8"/>
        <v>4905.3900000000085</v>
      </c>
      <c r="O65" s="121"/>
      <c r="R65" s="21"/>
      <c r="S65" s="21"/>
      <c r="T65" s="21"/>
      <c r="U65" s="21"/>
      <c r="V65" s="21"/>
    </row>
    <row r="66" spans="1:22" ht="12" customHeight="1" x14ac:dyDescent="0.45">
      <c r="A66" s="118">
        <f t="shared" si="9"/>
        <v>51</v>
      </c>
      <c r="B66" s="116">
        <f t="shared" si="0"/>
        <v>44546.96153846151</v>
      </c>
      <c r="C66" s="33">
        <f t="shared" si="1"/>
        <v>115094.61</v>
      </c>
      <c r="D66" s="41">
        <f t="shared" si="2"/>
        <v>321.76</v>
      </c>
      <c r="E66" s="33">
        <f t="shared" si="3"/>
        <v>218.82</v>
      </c>
      <c r="F66" s="33">
        <f t="shared" si="4"/>
        <v>102.94</v>
      </c>
      <c r="G66" s="149"/>
      <c r="H66" s="33">
        <f t="shared" si="5"/>
        <v>114991.67</v>
      </c>
      <c r="I66" s="2"/>
      <c r="K66" s="22"/>
      <c r="L66" s="25">
        <f t="shared" si="6"/>
        <v>16409.760000000009</v>
      </c>
      <c r="M66" s="25">
        <f t="shared" si="7"/>
        <v>11401.43</v>
      </c>
      <c r="N66" s="25">
        <f t="shared" si="8"/>
        <v>5008.330000000009</v>
      </c>
      <c r="O66" s="121"/>
      <c r="R66" s="21"/>
      <c r="S66" s="21"/>
      <c r="T66" s="21"/>
      <c r="U66" s="21"/>
      <c r="V66" s="21"/>
    </row>
    <row r="67" spans="1:22" ht="12" customHeight="1" x14ac:dyDescent="0.45">
      <c r="A67" s="118">
        <f t="shared" si="9"/>
        <v>52</v>
      </c>
      <c r="B67" s="116">
        <f t="shared" si="0"/>
        <v>44560.999999999971</v>
      </c>
      <c r="C67" s="33">
        <f t="shared" si="1"/>
        <v>114991.67</v>
      </c>
      <c r="D67" s="41">
        <f t="shared" si="2"/>
        <v>321.76</v>
      </c>
      <c r="E67" s="33">
        <f t="shared" si="3"/>
        <v>218.63</v>
      </c>
      <c r="F67" s="33">
        <f t="shared" si="4"/>
        <v>103.13</v>
      </c>
      <c r="G67" s="149"/>
      <c r="H67" s="33">
        <f t="shared" si="5"/>
        <v>114888.54</v>
      </c>
      <c r="I67" s="2"/>
      <c r="K67" s="22"/>
      <c r="L67" s="25">
        <f t="shared" si="6"/>
        <v>16731.520000000008</v>
      </c>
      <c r="M67" s="25">
        <f t="shared" si="7"/>
        <v>11620.06</v>
      </c>
      <c r="N67" s="25">
        <f t="shared" si="8"/>
        <v>5111.4600000000082</v>
      </c>
      <c r="O67" s="121"/>
      <c r="R67" s="21"/>
      <c r="S67" s="21"/>
      <c r="T67" s="21"/>
      <c r="U67" s="21"/>
      <c r="V67" s="21"/>
    </row>
    <row r="68" spans="1:22" ht="12" customHeight="1" x14ac:dyDescent="0.45">
      <c r="A68" s="118">
        <f t="shared" si="9"/>
        <v>53</v>
      </c>
      <c r="B68" s="116">
        <f t="shared" si="0"/>
        <v>44575.038461538432</v>
      </c>
      <c r="C68" s="33">
        <f t="shared" si="1"/>
        <v>114888.54</v>
      </c>
      <c r="D68" s="41">
        <f t="shared" si="2"/>
        <v>321.76</v>
      </c>
      <c r="E68" s="33">
        <f t="shared" si="3"/>
        <v>218.43</v>
      </c>
      <c r="F68" s="33">
        <f t="shared" si="4"/>
        <v>103.32999999999998</v>
      </c>
      <c r="G68" s="149"/>
      <c r="H68" s="33">
        <f t="shared" si="5"/>
        <v>114785.21</v>
      </c>
      <c r="I68" s="2"/>
      <c r="K68" s="22"/>
      <c r="L68" s="25">
        <f t="shared" si="6"/>
        <v>17053.280000000006</v>
      </c>
      <c r="M68" s="25">
        <f t="shared" si="7"/>
        <v>11838.49</v>
      </c>
      <c r="N68" s="25">
        <f t="shared" si="8"/>
        <v>5214.7900000000063</v>
      </c>
      <c r="O68" s="121"/>
      <c r="R68" s="21"/>
      <c r="S68" s="21"/>
      <c r="T68" s="21"/>
      <c r="U68" s="21"/>
      <c r="V68" s="21"/>
    </row>
    <row r="69" spans="1:22" ht="12" customHeight="1" x14ac:dyDescent="0.45">
      <c r="A69" s="118">
        <f t="shared" si="9"/>
        <v>54</v>
      </c>
      <c r="B69" s="116">
        <f t="shared" si="0"/>
        <v>44589.076923076893</v>
      </c>
      <c r="C69" s="33">
        <f t="shared" si="1"/>
        <v>114785.21</v>
      </c>
      <c r="D69" s="41">
        <f t="shared" si="2"/>
        <v>321.76</v>
      </c>
      <c r="E69" s="33">
        <f t="shared" si="3"/>
        <v>218.23</v>
      </c>
      <c r="F69" s="33">
        <f t="shared" si="4"/>
        <v>103.53</v>
      </c>
      <c r="G69" s="149"/>
      <c r="H69" s="33">
        <f t="shared" si="5"/>
        <v>114681.68</v>
      </c>
      <c r="I69" s="2"/>
      <c r="K69" s="22"/>
      <c r="L69" s="25">
        <f t="shared" si="6"/>
        <v>17375.040000000005</v>
      </c>
      <c r="M69" s="25">
        <f t="shared" si="7"/>
        <v>12056.72</v>
      </c>
      <c r="N69" s="25">
        <f t="shared" si="8"/>
        <v>5318.3200000000052</v>
      </c>
      <c r="O69" s="121"/>
      <c r="R69" s="21"/>
      <c r="S69" s="21"/>
      <c r="T69" s="21"/>
      <c r="U69" s="21"/>
      <c r="V69" s="21"/>
    </row>
    <row r="70" spans="1:22" ht="12" customHeight="1" x14ac:dyDescent="0.45">
      <c r="A70" s="118">
        <f t="shared" si="9"/>
        <v>55</v>
      </c>
      <c r="B70" s="116">
        <f t="shared" si="0"/>
        <v>44603.115384615354</v>
      </c>
      <c r="C70" s="33">
        <f t="shared" si="1"/>
        <v>114681.68</v>
      </c>
      <c r="D70" s="41">
        <f t="shared" si="2"/>
        <v>321.76</v>
      </c>
      <c r="E70" s="33">
        <f t="shared" si="3"/>
        <v>218.04</v>
      </c>
      <c r="F70" s="33">
        <f t="shared" si="4"/>
        <v>103.72</v>
      </c>
      <c r="G70" s="149"/>
      <c r="H70" s="33">
        <f t="shared" si="5"/>
        <v>114577.96</v>
      </c>
      <c r="I70" s="2"/>
      <c r="K70" s="22"/>
      <c r="L70" s="25">
        <f t="shared" si="6"/>
        <v>17696.800000000003</v>
      </c>
      <c r="M70" s="25">
        <f t="shared" si="7"/>
        <v>12274.76</v>
      </c>
      <c r="N70" s="25">
        <f t="shared" si="8"/>
        <v>5422.0400000000027</v>
      </c>
      <c r="O70" s="121"/>
      <c r="R70" s="21"/>
      <c r="S70" s="21"/>
      <c r="T70" s="21"/>
      <c r="U70" s="21"/>
      <c r="V70" s="21"/>
    </row>
    <row r="71" spans="1:22" ht="12" customHeight="1" x14ac:dyDescent="0.45">
      <c r="A71" s="118">
        <f t="shared" si="9"/>
        <v>56</v>
      </c>
      <c r="B71" s="116">
        <f t="shared" si="0"/>
        <v>44617.153846153815</v>
      </c>
      <c r="C71" s="33">
        <f t="shared" si="1"/>
        <v>114577.96</v>
      </c>
      <c r="D71" s="41">
        <f t="shared" si="2"/>
        <v>321.76</v>
      </c>
      <c r="E71" s="33">
        <f t="shared" si="3"/>
        <v>217.84</v>
      </c>
      <c r="F71" s="33">
        <f t="shared" si="4"/>
        <v>103.91999999999999</v>
      </c>
      <c r="G71" s="149"/>
      <c r="H71" s="33">
        <f t="shared" si="5"/>
        <v>114474.04</v>
      </c>
      <c r="I71" s="2"/>
      <c r="K71" s="22"/>
      <c r="L71" s="25">
        <f t="shared" si="6"/>
        <v>18018.560000000001</v>
      </c>
      <c r="M71" s="25">
        <f t="shared" si="7"/>
        <v>12492.6</v>
      </c>
      <c r="N71" s="25">
        <f t="shared" si="8"/>
        <v>5525.9600000000009</v>
      </c>
      <c r="O71" s="121"/>
      <c r="R71" s="21"/>
      <c r="S71" s="21"/>
      <c r="T71" s="21"/>
      <c r="U71" s="21"/>
      <c r="V71" s="21"/>
    </row>
    <row r="72" spans="1:22" ht="12" customHeight="1" x14ac:dyDescent="0.45">
      <c r="A72" s="118">
        <f t="shared" si="9"/>
        <v>57</v>
      </c>
      <c r="B72" s="116">
        <f t="shared" si="0"/>
        <v>44631.192307692276</v>
      </c>
      <c r="C72" s="33">
        <f t="shared" si="1"/>
        <v>114474.04</v>
      </c>
      <c r="D72" s="41">
        <f t="shared" si="2"/>
        <v>321.76</v>
      </c>
      <c r="E72" s="33">
        <f t="shared" si="3"/>
        <v>217.64</v>
      </c>
      <c r="F72" s="33">
        <f t="shared" si="4"/>
        <v>104.12</v>
      </c>
      <c r="G72" s="149"/>
      <c r="H72" s="33">
        <f t="shared" si="5"/>
        <v>114369.92</v>
      </c>
      <c r="I72" s="2"/>
      <c r="K72" s="22"/>
      <c r="L72" s="25">
        <f t="shared" si="6"/>
        <v>18340.32</v>
      </c>
      <c r="M72" s="25">
        <f t="shared" si="7"/>
        <v>12710.24</v>
      </c>
      <c r="N72" s="25">
        <f t="shared" si="8"/>
        <v>5630.08</v>
      </c>
      <c r="O72" s="121"/>
      <c r="R72" s="21"/>
      <c r="S72" s="21"/>
      <c r="T72" s="21"/>
      <c r="U72" s="21"/>
      <c r="V72" s="21"/>
    </row>
    <row r="73" spans="1:22" ht="12" customHeight="1" x14ac:dyDescent="0.45">
      <c r="A73" s="118">
        <f t="shared" si="9"/>
        <v>58</v>
      </c>
      <c r="B73" s="116">
        <f t="shared" si="0"/>
        <v>44645.230769230737</v>
      </c>
      <c r="C73" s="33">
        <f t="shared" si="1"/>
        <v>114369.92</v>
      </c>
      <c r="D73" s="41">
        <f t="shared" si="2"/>
        <v>321.76</v>
      </c>
      <c r="E73" s="33">
        <f t="shared" si="3"/>
        <v>217.44</v>
      </c>
      <c r="F73" s="33">
        <f t="shared" si="4"/>
        <v>104.32</v>
      </c>
      <c r="G73" s="149"/>
      <c r="H73" s="33">
        <f t="shared" si="5"/>
        <v>114265.60000000001</v>
      </c>
      <c r="I73" s="2"/>
      <c r="K73" s="22"/>
      <c r="L73" s="25">
        <f t="shared" si="6"/>
        <v>18662.079999999998</v>
      </c>
      <c r="M73" s="25">
        <f t="shared" si="7"/>
        <v>12927.68</v>
      </c>
      <c r="N73" s="25">
        <f t="shared" si="8"/>
        <v>5734.3999999999978</v>
      </c>
      <c r="O73" s="121"/>
    </row>
    <row r="74" spans="1:22" ht="12" customHeight="1" x14ac:dyDescent="0.45">
      <c r="A74" s="118">
        <f t="shared" si="9"/>
        <v>59</v>
      </c>
      <c r="B74" s="116">
        <f t="shared" si="0"/>
        <v>44659.269230769198</v>
      </c>
      <c r="C74" s="33">
        <f t="shared" si="1"/>
        <v>114265.60000000001</v>
      </c>
      <c r="D74" s="41">
        <f t="shared" si="2"/>
        <v>321.76</v>
      </c>
      <c r="E74" s="33">
        <f t="shared" si="3"/>
        <v>217.25</v>
      </c>
      <c r="F74" s="33">
        <f t="shared" si="4"/>
        <v>104.50999999999999</v>
      </c>
      <c r="G74" s="149"/>
      <c r="H74" s="33">
        <f t="shared" si="5"/>
        <v>114161.09</v>
      </c>
      <c r="I74" s="2"/>
      <c r="K74" s="22"/>
      <c r="L74" s="25">
        <f t="shared" si="6"/>
        <v>18983.839999999997</v>
      </c>
      <c r="M74" s="25">
        <f t="shared" si="7"/>
        <v>13144.93</v>
      </c>
      <c r="N74" s="25">
        <f t="shared" si="8"/>
        <v>5838.9099999999962</v>
      </c>
      <c r="O74" s="121"/>
    </row>
    <row r="75" spans="1:22" ht="12" customHeight="1" x14ac:dyDescent="0.45">
      <c r="A75" s="118">
        <f t="shared" si="9"/>
        <v>60</v>
      </c>
      <c r="B75" s="116">
        <f t="shared" si="0"/>
        <v>44673.307692307659</v>
      </c>
      <c r="C75" s="33">
        <f t="shared" si="1"/>
        <v>114161.09</v>
      </c>
      <c r="D75" s="41">
        <f t="shared" si="2"/>
        <v>321.76</v>
      </c>
      <c r="E75" s="33">
        <f t="shared" si="3"/>
        <v>217.05</v>
      </c>
      <c r="F75" s="33">
        <f t="shared" si="4"/>
        <v>104.70999999999998</v>
      </c>
      <c r="G75" s="149"/>
      <c r="H75" s="33">
        <f t="shared" si="5"/>
        <v>114056.38</v>
      </c>
      <c r="I75" s="2"/>
      <c r="K75" s="22"/>
      <c r="L75" s="25">
        <f t="shared" si="6"/>
        <v>19305.599999999995</v>
      </c>
      <c r="M75" s="25">
        <f t="shared" si="7"/>
        <v>13361.98</v>
      </c>
      <c r="N75" s="25">
        <f t="shared" si="8"/>
        <v>5943.6199999999953</v>
      </c>
      <c r="O75" s="121"/>
    </row>
    <row r="76" spans="1:22" ht="12" customHeight="1" x14ac:dyDescent="0.45">
      <c r="A76" s="118">
        <f t="shared" si="9"/>
        <v>61</v>
      </c>
      <c r="B76" s="116">
        <f t="shared" si="0"/>
        <v>44687.34615384612</v>
      </c>
      <c r="C76" s="33">
        <f t="shared" si="1"/>
        <v>114056.38</v>
      </c>
      <c r="D76" s="41">
        <f t="shared" si="2"/>
        <v>321.76</v>
      </c>
      <c r="E76" s="33">
        <f t="shared" si="3"/>
        <v>216.85</v>
      </c>
      <c r="F76" s="33">
        <f t="shared" si="4"/>
        <v>104.91</v>
      </c>
      <c r="G76" s="149"/>
      <c r="H76" s="33">
        <f t="shared" si="5"/>
        <v>113951.47</v>
      </c>
      <c r="I76" s="2"/>
      <c r="K76" s="22"/>
      <c r="L76" s="25">
        <f t="shared" si="6"/>
        <v>19627.359999999993</v>
      </c>
      <c r="M76" s="25">
        <f t="shared" si="7"/>
        <v>13578.83</v>
      </c>
      <c r="N76" s="25">
        <f t="shared" si="8"/>
        <v>6048.5299999999934</v>
      </c>
      <c r="O76" s="121"/>
    </row>
    <row r="77" spans="1:22" ht="12" customHeight="1" x14ac:dyDescent="0.45">
      <c r="A77" s="118">
        <f t="shared" si="9"/>
        <v>62</v>
      </c>
      <c r="B77" s="116">
        <f t="shared" si="0"/>
        <v>44701.384615384581</v>
      </c>
      <c r="C77" s="33">
        <f t="shared" si="1"/>
        <v>113951.47</v>
      </c>
      <c r="D77" s="41">
        <f t="shared" si="2"/>
        <v>321.76</v>
      </c>
      <c r="E77" s="33">
        <f t="shared" si="3"/>
        <v>216.65</v>
      </c>
      <c r="F77" s="33">
        <f t="shared" si="4"/>
        <v>105.10999999999999</v>
      </c>
      <c r="G77" s="149"/>
      <c r="H77" s="33">
        <f t="shared" si="5"/>
        <v>113846.36</v>
      </c>
      <c r="I77" s="2"/>
      <c r="K77" s="22"/>
      <c r="L77" s="25">
        <f t="shared" si="6"/>
        <v>19949.119999999992</v>
      </c>
      <c r="M77" s="25">
        <f t="shared" si="7"/>
        <v>13795.48</v>
      </c>
      <c r="N77" s="25">
        <f t="shared" si="8"/>
        <v>6153.6399999999921</v>
      </c>
      <c r="O77" s="121"/>
    </row>
    <row r="78" spans="1:22" ht="12" customHeight="1" x14ac:dyDescent="0.45">
      <c r="A78" s="118">
        <f t="shared" si="9"/>
        <v>63</v>
      </c>
      <c r="B78" s="116">
        <f t="shared" si="0"/>
        <v>44715.423076923042</v>
      </c>
      <c r="C78" s="33">
        <f t="shared" si="1"/>
        <v>113846.36</v>
      </c>
      <c r="D78" s="41">
        <f t="shared" si="2"/>
        <v>321.76</v>
      </c>
      <c r="E78" s="33">
        <f t="shared" si="3"/>
        <v>216.45</v>
      </c>
      <c r="F78" s="33">
        <f t="shared" si="4"/>
        <v>105.31</v>
      </c>
      <c r="G78" s="149"/>
      <c r="H78" s="33">
        <f t="shared" si="5"/>
        <v>113741.05</v>
      </c>
      <c r="I78" s="2"/>
      <c r="K78" s="22"/>
      <c r="L78" s="25">
        <f t="shared" si="6"/>
        <v>20270.87999999999</v>
      </c>
      <c r="M78" s="25">
        <f t="shared" si="7"/>
        <v>14011.93</v>
      </c>
      <c r="N78" s="25">
        <f t="shared" si="8"/>
        <v>6258.9499999999898</v>
      </c>
      <c r="O78" s="121"/>
    </row>
    <row r="79" spans="1:22" ht="12" customHeight="1" x14ac:dyDescent="0.45">
      <c r="A79" s="118">
        <f t="shared" si="9"/>
        <v>64</v>
      </c>
      <c r="B79" s="116">
        <f t="shared" si="0"/>
        <v>44729.461538461503</v>
      </c>
      <c r="C79" s="33">
        <f t="shared" si="1"/>
        <v>113741.05</v>
      </c>
      <c r="D79" s="41">
        <f t="shared" si="2"/>
        <v>321.76</v>
      </c>
      <c r="E79" s="33">
        <f t="shared" si="3"/>
        <v>216.25</v>
      </c>
      <c r="F79" s="33">
        <f t="shared" si="4"/>
        <v>105.50999999999999</v>
      </c>
      <c r="G79" s="149"/>
      <c r="H79" s="33">
        <f t="shared" si="5"/>
        <v>113635.54</v>
      </c>
      <c r="I79" s="2"/>
      <c r="K79" s="22"/>
      <c r="L79" s="25">
        <f t="shared" si="6"/>
        <v>20592.639999999989</v>
      </c>
      <c r="M79" s="25">
        <f t="shared" si="7"/>
        <v>14228.18</v>
      </c>
      <c r="N79" s="25">
        <f t="shared" si="8"/>
        <v>6364.4599999999882</v>
      </c>
      <c r="O79" s="121"/>
    </row>
    <row r="80" spans="1:22" ht="12" customHeight="1" x14ac:dyDescent="0.45">
      <c r="A80" s="118">
        <f t="shared" si="9"/>
        <v>65</v>
      </c>
      <c r="B80" s="116">
        <f t="shared" si="0"/>
        <v>44743.499999999964</v>
      </c>
      <c r="C80" s="33">
        <f t="shared" si="1"/>
        <v>113635.54</v>
      </c>
      <c r="D80" s="41">
        <f t="shared" si="2"/>
        <v>321.76</v>
      </c>
      <c r="E80" s="33">
        <f t="shared" si="3"/>
        <v>216.05</v>
      </c>
      <c r="F80" s="33">
        <f t="shared" si="4"/>
        <v>105.70999999999998</v>
      </c>
      <c r="G80" s="149"/>
      <c r="H80" s="33">
        <f t="shared" ref="H80:H143" si="10">IF(OR(H79=0,H79=""),"",ROUND(C80-F80,2))</f>
        <v>113529.83</v>
      </c>
      <c r="I80" s="2"/>
      <c r="K80" s="22"/>
      <c r="L80" s="25">
        <f t="shared" si="6"/>
        <v>20914.399999999987</v>
      </c>
      <c r="M80" s="25">
        <f t="shared" si="7"/>
        <v>14444.23</v>
      </c>
      <c r="N80" s="25">
        <f t="shared" si="8"/>
        <v>6470.1699999999873</v>
      </c>
      <c r="O80" s="121"/>
    </row>
    <row r="81" spans="1:15" ht="12" customHeight="1" x14ac:dyDescent="0.45">
      <c r="A81" s="118">
        <f t="shared" si="9"/>
        <v>66</v>
      </c>
      <c r="B81" s="116">
        <f t="shared" ref="B81:B144" si="11">IF(OR(H80=0,H80=""),"",(365/$E$7+B80))</f>
        <v>44757.538461538425</v>
      </c>
      <c r="C81" s="33">
        <f t="shared" ref="C81:C144" si="12">IF(OR(H80=0,H80=""),"",ROUND(H80,2))</f>
        <v>113529.83</v>
      </c>
      <c r="D81" s="41">
        <f t="shared" ref="D81:D144" si="13">IF(OR(H80=0,H80=""),"",ROUND(IF(C81+E81&lt;$G$4,C81+E81,$G$4),2))</f>
        <v>321.76</v>
      </c>
      <c r="E81" s="33">
        <f t="shared" ref="E81:E144" si="14">IF(OR(H80=0,H80=""),"",ROUND(((1+($E$5/($E$8*100)))^($E$8/$E$7)-1)*C81,2))</f>
        <v>215.85</v>
      </c>
      <c r="F81" s="33">
        <f t="shared" ref="F81:F144" si="15">IF(OR(H80=0,H80=""),"",D81-E81+G81)</f>
        <v>105.91</v>
      </c>
      <c r="G81" s="149"/>
      <c r="H81" s="33">
        <f t="shared" si="10"/>
        <v>113423.92</v>
      </c>
      <c r="I81" s="2"/>
      <c r="K81" s="22"/>
      <c r="L81" s="25">
        <f t="shared" ref="L81:L144" si="16">IF(H80=0,"",D81+G81+L80)</f>
        <v>21236.159999999985</v>
      </c>
      <c r="M81" s="25">
        <f t="shared" ref="M81:M144" si="17">IF(H80=0,"",M80+E81)</f>
        <v>14660.08</v>
      </c>
      <c r="N81" s="25">
        <f t="shared" ref="N81:N144" si="18">IF(H80=0,"",L81-M81)</f>
        <v>6576.0799999999854</v>
      </c>
      <c r="O81" s="121"/>
    </row>
    <row r="82" spans="1:15" ht="12" customHeight="1" x14ac:dyDescent="0.45">
      <c r="A82" s="118">
        <f t="shared" ref="A82:A145" si="19">IF(OR(H81=0,H81=""),"",(1+A81))</f>
        <v>67</v>
      </c>
      <c r="B82" s="116">
        <f t="shared" si="11"/>
        <v>44771.576923076886</v>
      </c>
      <c r="C82" s="33">
        <f t="shared" si="12"/>
        <v>113423.92</v>
      </c>
      <c r="D82" s="41">
        <f t="shared" si="13"/>
        <v>321.76</v>
      </c>
      <c r="E82" s="33">
        <f t="shared" si="14"/>
        <v>215.65</v>
      </c>
      <c r="F82" s="33">
        <f t="shared" si="15"/>
        <v>106.10999999999999</v>
      </c>
      <c r="G82" s="149"/>
      <c r="H82" s="33">
        <f t="shared" si="10"/>
        <v>113317.81</v>
      </c>
      <c r="I82" s="2"/>
      <c r="K82" s="22"/>
      <c r="L82" s="25">
        <f t="shared" si="16"/>
        <v>21557.919999999984</v>
      </c>
      <c r="M82" s="25">
        <f t="shared" si="17"/>
        <v>14875.73</v>
      </c>
      <c r="N82" s="25">
        <f t="shared" si="18"/>
        <v>6682.1899999999841</v>
      </c>
      <c r="O82" s="121"/>
    </row>
    <row r="83" spans="1:15" ht="12" customHeight="1" x14ac:dyDescent="0.45">
      <c r="A83" s="118">
        <f t="shared" si="19"/>
        <v>68</v>
      </c>
      <c r="B83" s="116">
        <f t="shared" si="11"/>
        <v>44785.615384615347</v>
      </c>
      <c r="C83" s="33">
        <f t="shared" si="12"/>
        <v>113317.81</v>
      </c>
      <c r="D83" s="41">
        <f t="shared" si="13"/>
        <v>321.76</v>
      </c>
      <c r="E83" s="33">
        <f t="shared" si="14"/>
        <v>215.44</v>
      </c>
      <c r="F83" s="33">
        <f t="shared" si="15"/>
        <v>106.32</v>
      </c>
      <c r="G83" s="149"/>
      <c r="H83" s="33">
        <f t="shared" si="10"/>
        <v>113211.49</v>
      </c>
      <c r="I83" s="2"/>
      <c r="K83" s="22"/>
      <c r="L83" s="25">
        <f t="shared" si="16"/>
        <v>21879.679999999982</v>
      </c>
      <c r="M83" s="25">
        <f t="shared" si="17"/>
        <v>15091.17</v>
      </c>
      <c r="N83" s="25">
        <f t="shared" si="18"/>
        <v>6788.509999999982</v>
      </c>
      <c r="O83" s="121"/>
    </row>
    <row r="84" spans="1:15" ht="12" customHeight="1" x14ac:dyDescent="0.45">
      <c r="A84" s="118">
        <f t="shared" si="19"/>
        <v>69</v>
      </c>
      <c r="B84" s="116">
        <f t="shared" si="11"/>
        <v>44799.653846153808</v>
      </c>
      <c r="C84" s="33">
        <f t="shared" si="12"/>
        <v>113211.49</v>
      </c>
      <c r="D84" s="41">
        <f t="shared" si="13"/>
        <v>321.76</v>
      </c>
      <c r="E84" s="33">
        <f t="shared" si="14"/>
        <v>215.24</v>
      </c>
      <c r="F84" s="33">
        <f t="shared" si="15"/>
        <v>106.51999999999998</v>
      </c>
      <c r="G84" s="149"/>
      <c r="H84" s="33">
        <f t="shared" si="10"/>
        <v>113104.97</v>
      </c>
      <c r="I84" s="2"/>
      <c r="K84" s="22"/>
      <c r="L84" s="25">
        <f t="shared" si="16"/>
        <v>22201.439999999981</v>
      </c>
      <c r="M84" s="25">
        <f t="shared" si="17"/>
        <v>15306.41</v>
      </c>
      <c r="N84" s="25">
        <f t="shared" si="18"/>
        <v>6895.0299999999806</v>
      </c>
      <c r="O84" s="121"/>
    </row>
    <row r="85" spans="1:15" ht="12" customHeight="1" x14ac:dyDescent="0.45">
      <c r="A85" s="118">
        <f t="shared" si="19"/>
        <v>70</v>
      </c>
      <c r="B85" s="116">
        <f t="shared" si="11"/>
        <v>44813.692307692269</v>
      </c>
      <c r="C85" s="33">
        <f t="shared" si="12"/>
        <v>113104.97</v>
      </c>
      <c r="D85" s="41">
        <f t="shared" si="13"/>
        <v>321.76</v>
      </c>
      <c r="E85" s="33">
        <f t="shared" si="14"/>
        <v>215.04</v>
      </c>
      <c r="F85" s="33">
        <f t="shared" si="15"/>
        <v>106.72</v>
      </c>
      <c r="G85" s="149"/>
      <c r="H85" s="33">
        <f t="shared" si="10"/>
        <v>112998.25</v>
      </c>
      <c r="I85" s="2"/>
      <c r="K85" s="22"/>
      <c r="L85" s="25">
        <f t="shared" si="16"/>
        <v>22523.199999999979</v>
      </c>
      <c r="M85" s="25">
        <f t="shared" si="17"/>
        <v>15521.45</v>
      </c>
      <c r="N85" s="25">
        <f t="shared" si="18"/>
        <v>7001.7499999999782</v>
      </c>
      <c r="O85" s="121"/>
    </row>
    <row r="86" spans="1:15" ht="12" customHeight="1" x14ac:dyDescent="0.45">
      <c r="A86" s="118">
        <f t="shared" si="19"/>
        <v>71</v>
      </c>
      <c r="B86" s="116">
        <f t="shared" si="11"/>
        <v>44827.730769230729</v>
      </c>
      <c r="C86" s="33">
        <f t="shared" si="12"/>
        <v>112998.25</v>
      </c>
      <c r="D86" s="41">
        <f t="shared" si="13"/>
        <v>321.76</v>
      </c>
      <c r="E86" s="33">
        <f t="shared" si="14"/>
        <v>214.84</v>
      </c>
      <c r="F86" s="33">
        <f t="shared" si="15"/>
        <v>106.91999999999999</v>
      </c>
      <c r="G86" s="149"/>
      <c r="H86" s="33">
        <f t="shared" si="10"/>
        <v>112891.33</v>
      </c>
      <c r="I86" s="2"/>
      <c r="K86" s="22"/>
      <c r="L86" s="25">
        <f t="shared" si="16"/>
        <v>22844.959999999977</v>
      </c>
      <c r="M86" s="25">
        <f t="shared" si="17"/>
        <v>15736.29</v>
      </c>
      <c r="N86" s="25">
        <f t="shared" si="18"/>
        <v>7108.6699999999764</v>
      </c>
      <c r="O86" s="121"/>
    </row>
    <row r="87" spans="1:15" ht="12" customHeight="1" x14ac:dyDescent="0.45">
      <c r="A87" s="118">
        <f t="shared" si="19"/>
        <v>72</v>
      </c>
      <c r="B87" s="116">
        <f t="shared" si="11"/>
        <v>44841.76923076919</v>
      </c>
      <c r="C87" s="33">
        <f t="shared" si="12"/>
        <v>112891.33</v>
      </c>
      <c r="D87" s="41">
        <f t="shared" si="13"/>
        <v>321.76</v>
      </c>
      <c r="E87" s="33">
        <f t="shared" si="14"/>
        <v>214.63</v>
      </c>
      <c r="F87" s="33">
        <f t="shared" si="15"/>
        <v>107.13</v>
      </c>
      <c r="G87" s="149"/>
      <c r="H87" s="33">
        <f t="shared" si="10"/>
        <v>112784.2</v>
      </c>
      <c r="I87" s="2"/>
      <c r="K87" s="22"/>
      <c r="L87" s="25">
        <f t="shared" si="16"/>
        <v>23166.719999999976</v>
      </c>
      <c r="M87" s="25">
        <f t="shared" si="17"/>
        <v>15950.92</v>
      </c>
      <c r="N87" s="25">
        <f t="shared" si="18"/>
        <v>7215.7999999999756</v>
      </c>
      <c r="O87" s="121"/>
    </row>
    <row r="88" spans="1:15" ht="12" customHeight="1" x14ac:dyDescent="0.45">
      <c r="A88" s="118">
        <f t="shared" si="19"/>
        <v>73</v>
      </c>
      <c r="B88" s="116">
        <f t="shared" si="11"/>
        <v>44855.807692307651</v>
      </c>
      <c r="C88" s="33">
        <f t="shared" si="12"/>
        <v>112784.2</v>
      </c>
      <c r="D88" s="41">
        <f t="shared" si="13"/>
        <v>321.76</v>
      </c>
      <c r="E88" s="33">
        <f t="shared" si="14"/>
        <v>214.43</v>
      </c>
      <c r="F88" s="33">
        <f t="shared" si="15"/>
        <v>107.32999999999998</v>
      </c>
      <c r="G88" s="149"/>
      <c r="H88" s="33">
        <f t="shared" si="10"/>
        <v>112676.87</v>
      </c>
      <c r="I88" s="2"/>
      <c r="K88" s="22"/>
      <c r="L88" s="25">
        <f t="shared" si="16"/>
        <v>23488.479999999974</v>
      </c>
      <c r="M88" s="25">
        <f t="shared" si="17"/>
        <v>16165.35</v>
      </c>
      <c r="N88" s="25">
        <f t="shared" si="18"/>
        <v>7323.1299999999737</v>
      </c>
      <c r="O88" s="121"/>
    </row>
    <row r="89" spans="1:15" ht="12" customHeight="1" x14ac:dyDescent="0.45">
      <c r="A89" s="118">
        <f t="shared" si="19"/>
        <v>74</v>
      </c>
      <c r="B89" s="116">
        <f t="shared" si="11"/>
        <v>44869.846153846112</v>
      </c>
      <c r="C89" s="33">
        <f t="shared" si="12"/>
        <v>112676.87</v>
      </c>
      <c r="D89" s="41">
        <f t="shared" si="13"/>
        <v>321.76</v>
      </c>
      <c r="E89" s="33">
        <f t="shared" si="14"/>
        <v>214.23</v>
      </c>
      <c r="F89" s="33">
        <f t="shared" si="15"/>
        <v>107.53</v>
      </c>
      <c r="G89" s="149"/>
      <c r="H89" s="33">
        <f t="shared" si="10"/>
        <v>112569.34</v>
      </c>
      <c r="I89" s="2"/>
      <c r="K89" s="22"/>
      <c r="L89" s="25">
        <f t="shared" si="16"/>
        <v>23810.239999999972</v>
      </c>
      <c r="M89" s="25">
        <f t="shared" si="17"/>
        <v>16379.58</v>
      </c>
      <c r="N89" s="25">
        <f t="shared" si="18"/>
        <v>7430.6599999999726</v>
      </c>
      <c r="O89" s="121"/>
    </row>
    <row r="90" spans="1:15" ht="12" customHeight="1" x14ac:dyDescent="0.45">
      <c r="A90" s="118">
        <f t="shared" si="19"/>
        <v>75</v>
      </c>
      <c r="B90" s="116">
        <f t="shared" si="11"/>
        <v>44883.884615384573</v>
      </c>
      <c r="C90" s="33">
        <f t="shared" si="12"/>
        <v>112569.34</v>
      </c>
      <c r="D90" s="41">
        <f t="shared" si="13"/>
        <v>321.76</v>
      </c>
      <c r="E90" s="33">
        <f t="shared" si="14"/>
        <v>214.02</v>
      </c>
      <c r="F90" s="33">
        <f t="shared" si="15"/>
        <v>107.73999999999998</v>
      </c>
      <c r="G90" s="149"/>
      <c r="H90" s="33">
        <f t="shared" si="10"/>
        <v>112461.6</v>
      </c>
      <c r="I90" s="2"/>
      <c r="K90" s="22"/>
      <c r="L90" s="25">
        <f t="shared" si="16"/>
        <v>24131.999999999971</v>
      </c>
      <c r="M90" s="25">
        <f t="shared" si="17"/>
        <v>16593.599999999999</v>
      </c>
      <c r="N90" s="25">
        <f t="shared" si="18"/>
        <v>7538.3999999999724</v>
      </c>
      <c r="O90" s="121"/>
    </row>
    <row r="91" spans="1:15" ht="12" customHeight="1" x14ac:dyDescent="0.45">
      <c r="A91" s="118">
        <f t="shared" si="19"/>
        <v>76</v>
      </c>
      <c r="B91" s="116">
        <f t="shared" si="11"/>
        <v>44897.923076923034</v>
      </c>
      <c r="C91" s="33">
        <f t="shared" si="12"/>
        <v>112461.6</v>
      </c>
      <c r="D91" s="41">
        <f t="shared" si="13"/>
        <v>321.76</v>
      </c>
      <c r="E91" s="33">
        <f t="shared" si="14"/>
        <v>213.82</v>
      </c>
      <c r="F91" s="33">
        <f t="shared" si="15"/>
        <v>107.94</v>
      </c>
      <c r="G91" s="149"/>
      <c r="H91" s="33">
        <f t="shared" si="10"/>
        <v>112353.66</v>
      </c>
      <c r="I91" s="2"/>
      <c r="K91" s="22"/>
      <c r="L91" s="25">
        <f t="shared" si="16"/>
        <v>24453.759999999969</v>
      </c>
      <c r="M91" s="25">
        <f t="shared" si="17"/>
        <v>16807.419999999998</v>
      </c>
      <c r="N91" s="25">
        <f t="shared" si="18"/>
        <v>7646.339999999971</v>
      </c>
      <c r="O91" s="121"/>
    </row>
    <row r="92" spans="1:15" ht="12" customHeight="1" x14ac:dyDescent="0.45">
      <c r="A92" s="118">
        <f t="shared" si="19"/>
        <v>77</v>
      </c>
      <c r="B92" s="116">
        <f t="shared" si="11"/>
        <v>44911.961538461495</v>
      </c>
      <c r="C92" s="33">
        <f t="shared" si="12"/>
        <v>112353.66</v>
      </c>
      <c r="D92" s="41">
        <f t="shared" si="13"/>
        <v>321.76</v>
      </c>
      <c r="E92" s="33">
        <f t="shared" si="14"/>
        <v>213.61</v>
      </c>
      <c r="F92" s="33">
        <f t="shared" si="15"/>
        <v>108.14999999999998</v>
      </c>
      <c r="G92" s="149"/>
      <c r="H92" s="33">
        <f t="shared" si="10"/>
        <v>112245.51</v>
      </c>
      <c r="I92" s="2"/>
      <c r="K92" s="22"/>
      <c r="L92" s="25">
        <f t="shared" si="16"/>
        <v>24775.519999999968</v>
      </c>
      <c r="M92" s="25">
        <f t="shared" si="17"/>
        <v>17021.03</v>
      </c>
      <c r="N92" s="25">
        <f t="shared" si="18"/>
        <v>7754.4899999999689</v>
      </c>
      <c r="O92" s="121"/>
    </row>
    <row r="93" spans="1:15" ht="12" customHeight="1" x14ac:dyDescent="0.45">
      <c r="A93" s="118">
        <f t="shared" si="19"/>
        <v>78</v>
      </c>
      <c r="B93" s="116">
        <f t="shared" si="11"/>
        <v>44925.999999999956</v>
      </c>
      <c r="C93" s="33">
        <f t="shared" si="12"/>
        <v>112245.51</v>
      </c>
      <c r="D93" s="41">
        <f t="shared" si="13"/>
        <v>321.76</v>
      </c>
      <c r="E93" s="33">
        <f t="shared" si="14"/>
        <v>213.41</v>
      </c>
      <c r="F93" s="33">
        <f t="shared" si="15"/>
        <v>108.35</v>
      </c>
      <c r="G93" s="149"/>
      <c r="H93" s="33">
        <f t="shared" si="10"/>
        <v>112137.16</v>
      </c>
      <c r="I93" s="2"/>
      <c r="K93" s="22"/>
      <c r="L93" s="25">
        <f t="shared" si="16"/>
        <v>25097.279999999966</v>
      </c>
      <c r="M93" s="25">
        <f t="shared" si="17"/>
        <v>17234.439999999999</v>
      </c>
      <c r="N93" s="25">
        <f t="shared" si="18"/>
        <v>7862.8399999999674</v>
      </c>
      <c r="O93" s="121"/>
    </row>
    <row r="94" spans="1:15" ht="12" customHeight="1" x14ac:dyDescent="0.45">
      <c r="A94" s="118">
        <f t="shared" si="19"/>
        <v>79</v>
      </c>
      <c r="B94" s="116">
        <f t="shared" si="11"/>
        <v>44940.038461538417</v>
      </c>
      <c r="C94" s="33">
        <f t="shared" si="12"/>
        <v>112137.16</v>
      </c>
      <c r="D94" s="41">
        <f t="shared" si="13"/>
        <v>321.76</v>
      </c>
      <c r="E94" s="33">
        <f t="shared" si="14"/>
        <v>213.2</v>
      </c>
      <c r="F94" s="33">
        <f t="shared" si="15"/>
        <v>108.56</v>
      </c>
      <c r="G94" s="149"/>
      <c r="H94" s="33">
        <f t="shared" si="10"/>
        <v>112028.6</v>
      </c>
      <c r="I94" s="2"/>
      <c r="K94" s="22"/>
      <c r="L94" s="25">
        <f t="shared" si="16"/>
        <v>25419.039999999964</v>
      </c>
      <c r="M94" s="25">
        <f t="shared" si="17"/>
        <v>17447.64</v>
      </c>
      <c r="N94" s="25">
        <f t="shared" si="18"/>
        <v>7971.3999999999651</v>
      </c>
      <c r="O94" s="121"/>
    </row>
    <row r="95" spans="1:15" ht="12" customHeight="1" x14ac:dyDescent="0.45">
      <c r="A95" s="118">
        <f t="shared" si="19"/>
        <v>80</v>
      </c>
      <c r="B95" s="116">
        <f t="shared" si="11"/>
        <v>44954.076923076878</v>
      </c>
      <c r="C95" s="33">
        <f t="shared" si="12"/>
        <v>112028.6</v>
      </c>
      <c r="D95" s="41">
        <f t="shared" si="13"/>
        <v>321.76</v>
      </c>
      <c r="E95" s="33">
        <f t="shared" si="14"/>
        <v>212.99</v>
      </c>
      <c r="F95" s="33">
        <f t="shared" si="15"/>
        <v>108.76999999999998</v>
      </c>
      <c r="G95" s="149"/>
      <c r="H95" s="33">
        <f t="shared" si="10"/>
        <v>111919.83</v>
      </c>
      <c r="I95" s="2"/>
      <c r="K95" s="22"/>
      <c r="L95" s="25">
        <f t="shared" si="16"/>
        <v>25740.799999999963</v>
      </c>
      <c r="M95" s="25">
        <f t="shared" si="17"/>
        <v>17660.63</v>
      </c>
      <c r="N95" s="25">
        <f t="shared" si="18"/>
        <v>8080.1699999999619</v>
      </c>
      <c r="O95" s="121"/>
    </row>
    <row r="96" spans="1:15" ht="12" customHeight="1" x14ac:dyDescent="0.45">
      <c r="A96" s="118">
        <f t="shared" si="19"/>
        <v>81</v>
      </c>
      <c r="B96" s="116">
        <f t="shared" si="11"/>
        <v>44968.115384615339</v>
      </c>
      <c r="C96" s="33">
        <f t="shared" si="12"/>
        <v>111919.83</v>
      </c>
      <c r="D96" s="41">
        <f t="shared" si="13"/>
        <v>321.76</v>
      </c>
      <c r="E96" s="33">
        <f t="shared" si="14"/>
        <v>212.79</v>
      </c>
      <c r="F96" s="33">
        <f t="shared" si="15"/>
        <v>108.97</v>
      </c>
      <c r="G96" s="149"/>
      <c r="H96" s="33">
        <f t="shared" si="10"/>
        <v>111810.86</v>
      </c>
      <c r="I96" s="2"/>
      <c r="K96" s="22"/>
      <c r="L96" s="25">
        <f t="shared" si="16"/>
        <v>26062.559999999961</v>
      </c>
      <c r="M96" s="25">
        <f t="shared" si="17"/>
        <v>17873.420000000002</v>
      </c>
      <c r="N96" s="25">
        <f t="shared" si="18"/>
        <v>8189.1399999999594</v>
      </c>
      <c r="O96" s="121"/>
    </row>
    <row r="97" spans="1:15" ht="12" customHeight="1" x14ac:dyDescent="0.45">
      <c r="A97" s="118">
        <f t="shared" si="19"/>
        <v>82</v>
      </c>
      <c r="B97" s="116">
        <f t="shared" si="11"/>
        <v>44982.1538461538</v>
      </c>
      <c r="C97" s="33">
        <f t="shared" si="12"/>
        <v>111810.86</v>
      </c>
      <c r="D97" s="41">
        <f t="shared" si="13"/>
        <v>321.76</v>
      </c>
      <c r="E97" s="33">
        <f t="shared" si="14"/>
        <v>212.58</v>
      </c>
      <c r="F97" s="33">
        <f t="shared" si="15"/>
        <v>109.17999999999998</v>
      </c>
      <c r="G97" s="149"/>
      <c r="H97" s="33">
        <f t="shared" si="10"/>
        <v>111701.68</v>
      </c>
      <c r="I97" s="2"/>
      <c r="K97" s="22"/>
      <c r="L97" s="25">
        <f t="shared" si="16"/>
        <v>26384.31999999996</v>
      </c>
      <c r="M97" s="25">
        <f t="shared" si="17"/>
        <v>18086.000000000004</v>
      </c>
      <c r="N97" s="25">
        <f t="shared" si="18"/>
        <v>8298.3199999999561</v>
      </c>
      <c r="O97" s="121"/>
    </row>
    <row r="98" spans="1:15" ht="12" customHeight="1" x14ac:dyDescent="0.45">
      <c r="A98" s="118">
        <f t="shared" si="19"/>
        <v>83</v>
      </c>
      <c r="B98" s="116">
        <f t="shared" si="11"/>
        <v>44996.192307692261</v>
      </c>
      <c r="C98" s="33">
        <f t="shared" si="12"/>
        <v>111701.68</v>
      </c>
      <c r="D98" s="41">
        <f t="shared" si="13"/>
        <v>321.76</v>
      </c>
      <c r="E98" s="33">
        <f t="shared" si="14"/>
        <v>212.37</v>
      </c>
      <c r="F98" s="33">
        <f t="shared" si="15"/>
        <v>109.38999999999999</v>
      </c>
      <c r="G98" s="149"/>
      <c r="H98" s="33">
        <f t="shared" si="10"/>
        <v>111592.29</v>
      </c>
      <c r="I98" s="2"/>
      <c r="K98" s="22"/>
      <c r="L98" s="25">
        <f t="shared" si="16"/>
        <v>26706.079999999958</v>
      </c>
      <c r="M98" s="25">
        <f t="shared" si="17"/>
        <v>18298.370000000003</v>
      </c>
      <c r="N98" s="25">
        <f t="shared" si="18"/>
        <v>8407.7099999999555</v>
      </c>
      <c r="O98" s="121"/>
    </row>
    <row r="99" spans="1:15" ht="12" customHeight="1" x14ac:dyDescent="0.45">
      <c r="A99" s="118">
        <f t="shared" si="19"/>
        <v>84</v>
      </c>
      <c r="B99" s="116">
        <f t="shared" si="11"/>
        <v>45010.230769230722</v>
      </c>
      <c r="C99" s="33">
        <f t="shared" si="12"/>
        <v>111592.29</v>
      </c>
      <c r="D99" s="41">
        <f t="shared" si="13"/>
        <v>321.76</v>
      </c>
      <c r="E99" s="33">
        <f t="shared" si="14"/>
        <v>212.16</v>
      </c>
      <c r="F99" s="33">
        <f t="shared" si="15"/>
        <v>109.6</v>
      </c>
      <c r="G99" s="149"/>
      <c r="H99" s="33">
        <f t="shared" si="10"/>
        <v>111482.69</v>
      </c>
      <c r="I99" s="2"/>
      <c r="K99" s="22"/>
      <c r="L99" s="25">
        <f t="shared" si="16"/>
        <v>27027.839999999956</v>
      </c>
      <c r="M99" s="25">
        <f t="shared" si="17"/>
        <v>18510.530000000002</v>
      </c>
      <c r="N99" s="25">
        <f t="shared" si="18"/>
        <v>8517.309999999954</v>
      </c>
      <c r="O99" s="121"/>
    </row>
    <row r="100" spans="1:15" ht="12" customHeight="1" x14ac:dyDescent="0.45">
      <c r="A100" s="118">
        <f t="shared" si="19"/>
        <v>85</v>
      </c>
      <c r="B100" s="116">
        <f t="shared" si="11"/>
        <v>45024.269230769183</v>
      </c>
      <c r="C100" s="33">
        <f t="shared" si="12"/>
        <v>111482.69</v>
      </c>
      <c r="D100" s="41">
        <f t="shared" si="13"/>
        <v>321.76</v>
      </c>
      <c r="E100" s="33">
        <f t="shared" si="14"/>
        <v>211.95</v>
      </c>
      <c r="F100" s="33">
        <f t="shared" si="15"/>
        <v>109.81</v>
      </c>
      <c r="G100" s="149"/>
      <c r="H100" s="33">
        <f t="shared" si="10"/>
        <v>111372.88</v>
      </c>
      <c r="I100" s="2"/>
      <c r="K100" s="22"/>
      <c r="L100" s="25">
        <f t="shared" si="16"/>
        <v>27349.599999999955</v>
      </c>
      <c r="M100" s="25">
        <f t="shared" si="17"/>
        <v>18722.480000000003</v>
      </c>
      <c r="N100" s="25">
        <f t="shared" si="18"/>
        <v>8627.1199999999517</v>
      </c>
      <c r="O100" s="121"/>
    </row>
    <row r="101" spans="1:15" ht="12" customHeight="1" x14ac:dyDescent="0.45">
      <c r="A101" s="118">
        <f t="shared" si="19"/>
        <v>86</v>
      </c>
      <c r="B101" s="116">
        <f t="shared" si="11"/>
        <v>45038.307692307644</v>
      </c>
      <c r="C101" s="33">
        <f t="shared" si="12"/>
        <v>111372.88</v>
      </c>
      <c r="D101" s="41">
        <f t="shared" si="13"/>
        <v>321.76</v>
      </c>
      <c r="E101" s="33">
        <f t="shared" si="14"/>
        <v>211.75</v>
      </c>
      <c r="F101" s="33">
        <f t="shared" si="15"/>
        <v>110.00999999999999</v>
      </c>
      <c r="G101" s="149"/>
      <c r="H101" s="33">
        <f t="shared" si="10"/>
        <v>111262.87</v>
      </c>
      <c r="I101" s="2"/>
      <c r="K101" s="22"/>
      <c r="L101" s="25">
        <f t="shared" si="16"/>
        <v>27671.359999999953</v>
      </c>
      <c r="M101" s="25">
        <f t="shared" si="17"/>
        <v>18934.230000000003</v>
      </c>
      <c r="N101" s="25">
        <f t="shared" si="18"/>
        <v>8737.1299999999501</v>
      </c>
      <c r="O101" s="121"/>
    </row>
    <row r="102" spans="1:15" ht="12" customHeight="1" x14ac:dyDescent="0.45">
      <c r="A102" s="118">
        <f t="shared" si="19"/>
        <v>87</v>
      </c>
      <c r="B102" s="116">
        <f t="shared" si="11"/>
        <v>45052.346153846105</v>
      </c>
      <c r="C102" s="33">
        <f t="shared" si="12"/>
        <v>111262.87</v>
      </c>
      <c r="D102" s="41">
        <f t="shared" si="13"/>
        <v>321.76</v>
      </c>
      <c r="E102" s="33">
        <f t="shared" si="14"/>
        <v>211.54</v>
      </c>
      <c r="F102" s="33">
        <f t="shared" si="15"/>
        <v>110.22</v>
      </c>
      <c r="G102" s="149"/>
      <c r="H102" s="33">
        <f t="shared" si="10"/>
        <v>111152.65</v>
      </c>
      <c r="I102" s="2"/>
      <c r="K102" s="22"/>
      <c r="L102" s="25">
        <f t="shared" si="16"/>
        <v>27993.119999999952</v>
      </c>
      <c r="M102" s="25">
        <f t="shared" si="17"/>
        <v>19145.770000000004</v>
      </c>
      <c r="N102" s="25">
        <f t="shared" si="18"/>
        <v>8847.3499999999476</v>
      </c>
      <c r="O102" s="121"/>
    </row>
    <row r="103" spans="1:15" ht="12" customHeight="1" x14ac:dyDescent="0.45">
      <c r="A103" s="118">
        <f t="shared" si="19"/>
        <v>88</v>
      </c>
      <c r="B103" s="116">
        <f t="shared" si="11"/>
        <v>45066.384615384566</v>
      </c>
      <c r="C103" s="33">
        <f t="shared" si="12"/>
        <v>111152.65</v>
      </c>
      <c r="D103" s="41">
        <f t="shared" si="13"/>
        <v>321.76</v>
      </c>
      <c r="E103" s="33">
        <f t="shared" si="14"/>
        <v>211.33</v>
      </c>
      <c r="F103" s="33">
        <f t="shared" si="15"/>
        <v>110.42999999999998</v>
      </c>
      <c r="G103" s="149"/>
      <c r="H103" s="33">
        <f t="shared" si="10"/>
        <v>111042.22</v>
      </c>
      <c r="I103" s="2"/>
      <c r="K103" s="22"/>
      <c r="L103" s="25">
        <f t="shared" si="16"/>
        <v>28314.87999999995</v>
      </c>
      <c r="M103" s="25">
        <f t="shared" si="17"/>
        <v>19357.100000000006</v>
      </c>
      <c r="N103" s="25">
        <f t="shared" si="18"/>
        <v>8957.7799999999443</v>
      </c>
      <c r="O103" s="121"/>
    </row>
    <row r="104" spans="1:15" ht="12" customHeight="1" x14ac:dyDescent="0.45">
      <c r="A104" s="118">
        <f t="shared" si="19"/>
        <v>89</v>
      </c>
      <c r="B104" s="116">
        <f t="shared" si="11"/>
        <v>45080.423076923027</v>
      </c>
      <c r="C104" s="33">
        <f t="shared" si="12"/>
        <v>111042.22</v>
      </c>
      <c r="D104" s="41">
        <f t="shared" si="13"/>
        <v>321.76</v>
      </c>
      <c r="E104" s="33">
        <f t="shared" si="14"/>
        <v>211.12</v>
      </c>
      <c r="F104" s="33">
        <f t="shared" si="15"/>
        <v>110.63999999999999</v>
      </c>
      <c r="G104" s="149"/>
      <c r="H104" s="33">
        <f t="shared" si="10"/>
        <v>110931.58</v>
      </c>
      <c r="I104" s="2"/>
      <c r="K104" s="22"/>
      <c r="L104" s="25">
        <f t="shared" si="16"/>
        <v>28636.639999999948</v>
      </c>
      <c r="M104" s="25">
        <f t="shared" si="17"/>
        <v>19568.220000000005</v>
      </c>
      <c r="N104" s="25">
        <f t="shared" si="18"/>
        <v>9068.4199999999437</v>
      </c>
      <c r="O104" s="121"/>
    </row>
    <row r="105" spans="1:15" ht="12" customHeight="1" x14ac:dyDescent="0.45">
      <c r="A105" s="118">
        <f t="shared" si="19"/>
        <v>90</v>
      </c>
      <c r="B105" s="116">
        <f t="shared" si="11"/>
        <v>45094.461538461488</v>
      </c>
      <c r="C105" s="33">
        <f t="shared" si="12"/>
        <v>110931.58</v>
      </c>
      <c r="D105" s="41">
        <f t="shared" si="13"/>
        <v>321.76</v>
      </c>
      <c r="E105" s="33">
        <f t="shared" si="14"/>
        <v>210.91</v>
      </c>
      <c r="F105" s="33">
        <f t="shared" si="15"/>
        <v>110.85</v>
      </c>
      <c r="G105" s="149"/>
      <c r="H105" s="33">
        <f t="shared" si="10"/>
        <v>110820.73</v>
      </c>
      <c r="I105" s="2"/>
      <c r="K105" s="22"/>
      <c r="L105" s="25">
        <f t="shared" si="16"/>
        <v>28958.399999999947</v>
      </c>
      <c r="M105" s="25">
        <f t="shared" si="17"/>
        <v>19779.130000000005</v>
      </c>
      <c r="N105" s="25">
        <f t="shared" si="18"/>
        <v>9179.2699999999422</v>
      </c>
      <c r="O105" s="121"/>
    </row>
    <row r="106" spans="1:15" ht="12" customHeight="1" x14ac:dyDescent="0.45">
      <c r="A106" s="118">
        <f t="shared" si="19"/>
        <v>91</v>
      </c>
      <c r="B106" s="116">
        <f t="shared" si="11"/>
        <v>45108.499999999949</v>
      </c>
      <c r="C106" s="33">
        <f t="shared" si="12"/>
        <v>110820.73</v>
      </c>
      <c r="D106" s="41">
        <f t="shared" si="13"/>
        <v>321.76</v>
      </c>
      <c r="E106" s="33">
        <f t="shared" si="14"/>
        <v>210.7</v>
      </c>
      <c r="F106" s="33">
        <f t="shared" si="15"/>
        <v>111.06</v>
      </c>
      <c r="G106" s="149"/>
      <c r="H106" s="33">
        <f t="shared" si="10"/>
        <v>110709.67</v>
      </c>
      <c r="I106" s="2"/>
      <c r="K106" s="22"/>
      <c r="L106" s="25">
        <f t="shared" si="16"/>
        <v>29280.159999999945</v>
      </c>
      <c r="M106" s="25">
        <f t="shared" si="17"/>
        <v>19989.830000000005</v>
      </c>
      <c r="N106" s="25">
        <f t="shared" si="18"/>
        <v>9290.3299999999399</v>
      </c>
      <c r="O106" s="121"/>
    </row>
    <row r="107" spans="1:15" ht="12" customHeight="1" x14ac:dyDescent="0.45">
      <c r="A107" s="118">
        <f t="shared" si="19"/>
        <v>92</v>
      </c>
      <c r="B107" s="116">
        <f t="shared" si="11"/>
        <v>45122.53846153841</v>
      </c>
      <c r="C107" s="33">
        <f t="shared" si="12"/>
        <v>110709.67</v>
      </c>
      <c r="D107" s="41">
        <f t="shared" si="13"/>
        <v>321.76</v>
      </c>
      <c r="E107" s="33">
        <f t="shared" si="14"/>
        <v>210.49</v>
      </c>
      <c r="F107" s="33">
        <f t="shared" si="15"/>
        <v>111.26999999999998</v>
      </c>
      <c r="G107" s="149"/>
      <c r="H107" s="33">
        <f t="shared" si="10"/>
        <v>110598.39999999999</v>
      </c>
      <c r="I107" s="2"/>
      <c r="K107" s="22"/>
      <c r="L107" s="25">
        <f t="shared" si="16"/>
        <v>29601.919999999944</v>
      </c>
      <c r="M107" s="25">
        <f t="shared" si="17"/>
        <v>20200.320000000007</v>
      </c>
      <c r="N107" s="25">
        <f t="shared" si="18"/>
        <v>9401.5999999999367</v>
      </c>
      <c r="O107" s="121"/>
    </row>
    <row r="108" spans="1:15" ht="12" customHeight="1" x14ac:dyDescent="0.45">
      <c r="A108" s="118">
        <f t="shared" si="19"/>
        <v>93</v>
      </c>
      <c r="B108" s="116">
        <f t="shared" si="11"/>
        <v>45136.576923076871</v>
      </c>
      <c r="C108" s="33">
        <f t="shared" si="12"/>
        <v>110598.39999999999</v>
      </c>
      <c r="D108" s="41">
        <f t="shared" si="13"/>
        <v>321.76</v>
      </c>
      <c r="E108" s="33">
        <f t="shared" si="14"/>
        <v>210.27</v>
      </c>
      <c r="F108" s="33">
        <f t="shared" si="15"/>
        <v>111.48999999999998</v>
      </c>
      <c r="G108" s="149"/>
      <c r="H108" s="33">
        <f t="shared" si="10"/>
        <v>110486.91</v>
      </c>
      <c r="I108" s="2"/>
      <c r="K108" s="22"/>
      <c r="L108" s="25">
        <f t="shared" si="16"/>
        <v>29923.679999999942</v>
      </c>
      <c r="M108" s="25">
        <f t="shared" si="17"/>
        <v>20410.590000000007</v>
      </c>
      <c r="N108" s="25">
        <f t="shared" si="18"/>
        <v>9513.0899999999347</v>
      </c>
      <c r="O108" s="121"/>
    </row>
    <row r="109" spans="1:15" ht="12" customHeight="1" x14ac:dyDescent="0.45">
      <c r="A109" s="118">
        <f t="shared" si="19"/>
        <v>94</v>
      </c>
      <c r="B109" s="116">
        <f t="shared" si="11"/>
        <v>45150.615384615332</v>
      </c>
      <c r="C109" s="33">
        <f t="shared" si="12"/>
        <v>110486.91</v>
      </c>
      <c r="D109" s="41">
        <f t="shared" si="13"/>
        <v>321.76</v>
      </c>
      <c r="E109" s="33">
        <f t="shared" si="14"/>
        <v>210.06</v>
      </c>
      <c r="F109" s="33">
        <f t="shared" si="15"/>
        <v>111.69999999999999</v>
      </c>
      <c r="G109" s="149"/>
      <c r="H109" s="33">
        <f t="shared" si="10"/>
        <v>110375.21</v>
      </c>
      <c r="I109" s="2"/>
      <c r="K109" s="22"/>
      <c r="L109" s="25">
        <f t="shared" si="16"/>
        <v>30245.43999999994</v>
      </c>
      <c r="M109" s="25">
        <f t="shared" si="17"/>
        <v>20620.650000000009</v>
      </c>
      <c r="N109" s="25">
        <f t="shared" si="18"/>
        <v>9624.7899999999318</v>
      </c>
      <c r="O109" s="121"/>
    </row>
    <row r="110" spans="1:15" ht="12" customHeight="1" x14ac:dyDescent="0.45">
      <c r="A110" s="118">
        <f t="shared" si="19"/>
        <v>95</v>
      </c>
      <c r="B110" s="116">
        <f t="shared" si="11"/>
        <v>45164.653846153793</v>
      </c>
      <c r="C110" s="33">
        <f t="shared" si="12"/>
        <v>110375.21</v>
      </c>
      <c r="D110" s="41">
        <f t="shared" si="13"/>
        <v>321.76</v>
      </c>
      <c r="E110" s="33">
        <f t="shared" si="14"/>
        <v>209.85</v>
      </c>
      <c r="F110" s="33">
        <f t="shared" si="15"/>
        <v>111.91</v>
      </c>
      <c r="G110" s="149"/>
      <c r="H110" s="33">
        <f t="shared" si="10"/>
        <v>110263.3</v>
      </c>
      <c r="I110" s="2"/>
      <c r="K110" s="22"/>
      <c r="L110" s="25">
        <f t="shared" si="16"/>
        <v>30567.199999999939</v>
      </c>
      <c r="M110" s="25">
        <f t="shared" si="17"/>
        <v>20830.500000000007</v>
      </c>
      <c r="N110" s="25">
        <f t="shared" si="18"/>
        <v>9736.6999999999316</v>
      </c>
      <c r="O110" s="121"/>
    </row>
    <row r="111" spans="1:15" ht="12" customHeight="1" x14ac:dyDescent="0.45">
      <c r="A111" s="118">
        <f t="shared" si="19"/>
        <v>96</v>
      </c>
      <c r="B111" s="116">
        <f t="shared" si="11"/>
        <v>45178.692307692254</v>
      </c>
      <c r="C111" s="33">
        <f t="shared" si="12"/>
        <v>110263.3</v>
      </c>
      <c r="D111" s="41">
        <f t="shared" si="13"/>
        <v>321.76</v>
      </c>
      <c r="E111" s="33">
        <f t="shared" si="14"/>
        <v>209.64</v>
      </c>
      <c r="F111" s="33">
        <f t="shared" si="15"/>
        <v>112.12</v>
      </c>
      <c r="G111" s="149"/>
      <c r="H111" s="33">
        <f t="shared" si="10"/>
        <v>110151.18</v>
      </c>
      <c r="I111" s="2"/>
      <c r="K111" s="22"/>
      <c r="L111" s="25">
        <f t="shared" si="16"/>
        <v>30888.959999999937</v>
      </c>
      <c r="M111" s="25">
        <f t="shared" si="17"/>
        <v>21040.140000000007</v>
      </c>
      <c r="N111" s="25">
        <f t="shared" si="18"/>
        <v>9848.8199999999306</v>
      </c>
      <c r="O111" s="121"/>
    </row>
    <row r="112" spans="1:15" ht="12" customHeight="1" x14ac:dyDescent="0.45">
      <c r="A112" s="118">
        <f t="shared" si="19"/>
        <v>97</v>
      </c>
      <c r="B112" s="116">
        <f t="shared" si="11"/>
        <v>45192.730769230715</v>
      </c>
      <c r="C112" s="33">
        <f t="shared" si="12"/>
        <v>110151.18</v>
      </c>
      <c r="D112" s="41">
        <f t="shared" si="13"/>
        <v>321.76</v>
      </c>
      <c r="E112" s="33">
        <f t="shared" si="14"/>
        <v>209.42</v>
      </c>
      <c r="F112" s="33">
        <f t="shared" si="15"/>
        <v>112.34</v>
      </c>
      <c r="G112" s="149"/>
      <c r="H112" s="33">
        <f t="shared" si="10"/>
        <v>110038.84</v>
      </c>
      <c r="I112" s="2"/>
      <c r="K112" s="22"/>
      <c r="L112" s="25">
        <f t="shared" si="16"/>
        <v>31210.719999999936</v>
      </c>
      <c r="M112" s="25">
        <f t="shared" si="17"/>
        <v>21249.560000000005</v>
      </c>
      <c r="N112" s="25">
        <f t="shared" si="18"/>
        <v>9961.1599999999307</v>
      </c>
      <c r="O112" s="121"/>
    </row>
    <row r="113" spans="1:15" ht="12" customHeight="1" x14ac:dyDescent="0.45">
      <c r="A113" s="118">
        <f t="shared" si="19"/>
        <v>98</v>
      </c>
      <c r="B113" s="116">
        <f t="shared" si="11"/>
        <v>45206.769230769176</v>
      </c>
      <c r="C113" s="33">
        <f t="shared" si="12"/>
        <v>110038.84</v>
      </c>
      <c r="D113" s="41">
        <f t="shared" si="13"/>
        <v>321.76</v>
      </c>
      <c r="E113" s="33">
        <f t="shared" si="14"/>
        <v>209.21</v>
      </c>
      <c r="F113" s="33">
        <f t="shared" si="15"/>
        <v>112.54999999999998</v>
      </c>
      <c r="G113" s="149"/>
      <c r="H113" s="33">
        <f t="shared" si="10"/>
        <v>109926.29</v>
      </c>
      <c r="I113" s="2"/>
      <c r="K113" s="22"/>
      <c r="L113" s="25">
        <f t="shared" si="16"/>
        <v>31532.479999999934</v>
      </c>
      <c r="M113" s="25">
        <f t="shared" si="17"/>
        <v>21458.770000000004</v>
      </c>
      <c r="N113" s="25">
        <f t="shared" si="18"/>
        <v>10073.70999999993</v>
      </c>
      <c r="O113" s="121"/>
    </row>
    <row r="114" spans="1:15" ht="12" customHeight="1" x14ac:dyDescent="0.45">
      <c r="A114" s="118">
        <f t="shared" si="19"/>
        <v>99</v>
      </c>
      <c r="B114" s="116">
        <f t="shared" si="11"/>
        <v>45220.807692307637</v>
      </c>
      <c r="C114" s="33">
        <f t="shared" si="12"/>
        <v>109926.29</v>
      </c>
      <c r="D114" s="41">
        <f t="shared" si="13"/>
        <v>321.76</v>
      </c>
      <c r="E114" s="33">
        <f t="shared" si="14"/>
        <v>209</v>
      </c>
      <c r="F114" s="33">
        <f t="shared" si="15"/>
        <v>112.75999999999999</v>
      </c>
      <c r="G114" s="149"/>
      <c r="H114" s="33">
        <f t="shared" si="10"/>
        <v>109813.53</v>
      </c>
      <c r="I114" s="2"/>
      <c r="K114" s="22"/>
      <c r="L114" s="25">
        <f t="shared" si="16"/>
        <v>31854.239999999932</v>
      </c>
      <c r="M114" s="25">
        <f t="shared" si="17"/>
        <v>21667.770000000004</v>
      </c>
      <c r="N114" s="25">
        <f t="shared" si="18"/>
        <v>10186.469999999928</v>
      </c>
      <c r="O114" s="121"/>
    </row>
    <row r="115" spans="1:15" ht="12" customHeight="1" x14ac:dyDescent="0.45">
      <c r="A115" s="118">
        <f t="shared" si="19"/>
        <v>100</v>
      </c>
      <c r="B115" s="116">
        <f t="shared" si="11"/>
        <v>45234.846153846098</v>
      </c>
      <c r="C115" s="33">
        <f t="shared" si="12"/>
        <v>109813.53</v>
      </c>
      <c r="D115" s="41">
        <f t="shared" si="13"/>
        <v>321.76</v>
      </c>
      <c r="E115" s="33">
        <f t="shared" si="14"/>
        <v>208.78</v>
      </c>
      <c r="F115" s="33">
        <f t="shared" si="15"/>
        <v>112.97999999999999</v>
      </c>
      <c r="G115" s="149"/>
      <c r="H115" s="33">
        <f t="shared" si="10"/>
        <v>109700.55</v>
      </c>
      <c r="I115" s="2"/>
      <c r="K115" s="22"/>
      <c r="L115" s="25">
        <f t="shared" si="16"/>
        <v>32175.999999999931</v>
      </c>
      <c r="M115" s="25">
        <f t="shared" si="17"/>
        <v>21876.550000000003</v>
      </c>
      <c r="N115" s="25">
        <f t="shared" si="18"/>
        <v>10299.449999999928</v>
      </c>
      <c r="O115" s="121"/>
    </row>
    <row r="116" spans="1:15" ht="12" customHeight="1" x14ac:dyDescent="0.45">
      <c r="A116" s="118">
        <f t="shared" si="19"/>
        <v>101</v>
      </c>
      <c r="B116" s="116">
        <f t="shared" si="11"/>
        <v>45248.884615384559</v>
      </c>
      <c r="C116" s="33">
        <f t="shared" si="12"/>
        <v>109700.55</v>
      </c>
      <c r="D116" s="41">
        <f t="shared" si="13"/>
        <v>321.76</v>
      </c>
      <c r="E116" s="33">
        <f t="shared" si="14"/>
        <v>208.57</v>
      </c>
      <c r="F116" s="33">
        <f t="shared" si="15"/>
        <v>113.19</v>
      </c>
      <c r="G116" s="149"/>
      <c r="H116" s="33">
        <f t="shared" si="10"/>
        <v>109587.36</v>
      </c>
      <c r="I116" s="2"/>
      <c r="K116" s="22"/>
      <c r="L116" s="25">
        <f t="shared" si="16"/>
        <v>32497.759999999929</v>
      </c>
      <c r="M116" s="25">
        <f t="shared" si="17"/>
        <v>22085.120000000003</v>
      </c>
      <c r="N116" s="25">
        <f t="shared" si="18"/>
        <v>10412.639999999927</v>
      </c>
      <c r="O116" s="121"/>
    </row>
    <row r="117" spans="1:15" ht="12" customHeight="1" x14ac:dyDescent="0.45">
      <c r="A117" s="118">
        <f t="shared" si="19"/>
        <v>102</v>
      </c>
      <c r="B117" s="116">
        <f t="shared" si="11"/>
        <v>45262.92307692302</v>
      </c>
      <c r="C117" s="33">
        <f t="shared" si="12"/>
        <v>109587.36</v>
      </c>
      <c r="D117" s="41">
        <f t="shared" si="13"/>
        <v>321.76</v>
      </c>
      <c r="E117" s="33">
        <f t="shared" si="14"/>
        <v>208.35</v>
      </c>
      <c r="F117" s="33">
        <f t="shared" si="15"/>
        <v>113.41</v>
      </c>
      <c r="G117" s="149"/>
      <c r="H117" s="33">
        <f t="shared" si="10"/>
        <v>109473.95</v>
      </c>
      <c r="I117" s="2"/>
      <c r="K117" s="22"/>
      <c r="L117" s="25">
        <f t="shared" si="16"/>
        <v>32819.519999999931</v>
      </c>
      <c r="M117" s="25">
        <f t="shared" si="17"/>
        <v>22293.47</v>
      </c>
      <c r="N117" s="25">
        <f t="shared" si="18"/>
        <v>10526.04999999993</v>
      </c>
      <c r="O117" s="121"/>
    </row>
    <row r="118" spans="1:15" ht="12" customHeight="1" x14ac:dyDescent="0.45">
      <c r="A118" s="118">
        <f t="shared" si="19"/>
        <v>103</v>
      </c>
      <c r="B118" s="116">
        <f t="shared" si="11"/>
        <v>45276.961538461481</v>
      </c>
      <c r="C118" s="33">
        <f t="shared" si="12"/>
        <v>109473.95</v>
      </c>
      <c r="D118" s="41">
        <f t="shared" si="13"/>
        <v>321.76</v>
      </c>
      <c r="E118" s="33">
        <f t="shared" si="14"/>
        <v>208.14</v>
      </c>
      <c r="F118" s="33">
        <f t="shared" si="15"/>
        <v>113.62</v>
      </c>
      <c r="G118" s="149"/>
      <c r="H118" s="33">
        <f t="shared" si="10"/>
        <v>109360.33</v>
      </c>
      <c r="I118" s="2"/>
      <c r="K118" s="22"/>
      <c r="L118" s="25">
        <f t="shared" si="16"/>
        <v>33141.279999999933</v>
      </c>
      <c r="M118" s="25">
        <f t="shared" si="17"/>
        <v>22501.61</v>
      </c>
      <c r="N118" s="25">
        <f t="shared" si="18"/>
        <v>10639.669999999933</v>
      </c>
      <c r="O118" s="121"/>
    </row>
    <row r="119" spans="1:15" ht="12" customHeight="1" x14ac:dyDescent="0.45">
      <c r="A119" s="118">
        <f t="shared" si="19"/>
        <v>104</v>
      </c>
      <c r="B119" s="116">
        <f t="shared" si="11"/>
        <v>45290.999999999942</v>
      </c>
      <c r="C119" s="33">
        <f t="shared" si="12"/>
        <v>109360.33</v>
      </c>
      <c r="D119" s="41">
        <f t="shared" si="13"/>
        <v>321.76</v>
      </c>
      <c r="E119" s="33">
        <f t="shared" si="14"/>
        <v>207.92</v>
      </c>
      <c r="F119" s="33">
        <f t="shared" si="15"/>
        <v>113.84</v>
      </c>
      <c r="G119" s="149"/>
      <c r="H119" s="33">
        <f t="shared" si="10"/>
        <v>109246.49</v>
      </c>
      <c r="I119" s="2"/>
      <c r="K119" s="22"/>
      <c r="L119" s="25">
        <f t="shared" si="16"/>
        <v>33463.039999999935</v>
      </c>
      <c r="M119" s="25">
        <f t="shared" si="17"/>
        <v>22709.53</v>
      </c>
      <c r="N119" s="25">
        <f t="shared" si="18"/>
        <v>10753.509999999937</v>
      </c>
      <c r="O119" s="121"/>
    </row>
    <row r="120" spans="1:15" ht="12" customHeight="1" x14ac:dyDescent="0.45">
      <c r="A120" s="118">
        <f t="shared" si="19"/>
        <v>105</v>
      </c>
      <c r="B120" s="116">
        <f t="shared" si="11"/>
        <v>45305.038461538403</v>
      </c>
      <c r="C120" s="33">
        <f t="shared" si="12"/>
        <v>109246.49</v>
      </c>
      <c r="D120" s="41">
        <f t="shared" si="13"/>
        <v>321.76</v>
      </c>
      <c r="E120" s="33">
        <f t="shared" si="14"/>
        <v>207.7</v>
      </c>
      <c r="F120" s="33">
        <f t="shared" si="15"/>
        <v>114.06</v>
      </c>
      <c r="G120" s="149"/>
      <c r="H120" s="33">
        <f t="shared" si="10"/>
        <v>109132.43</v>
      </c>
      <c r="I120" s="2"/>
      <c r="K120" s="22"/>
      <c r="L120" s="25">
        <f t="shared" si="16"/>
        <v>33784.799999999937</v>
      </c>
      <c r="M120" s="25">
        <f t="shared" si="17"/>
        <v>22917.23</v>
      </c>
      <c r="N120" s="25">
        <f t="shared" si="18"/>
        <v>10867.569999999938</v>
      </c>
      <c r="O120" s="121"/>
    </row>
    <row r="121" spans="1:15" ht="12" customHeight="1" x14ac:dyDescent="0.45">
      <c r="A121" s="118">
        <f t="shared" si="19"/>
        <v>106</v>
      </c>
      <c r="B121" s="116">
        <f t="shared" si="11"/>
        <v>45319.076923076864</v>
      </c>
      <c r="C121" s="33">
        <f t="shared" si="12"/>
        <v>109132.43</v>
      </c>
      <c r="D121" s="41">
        <f t="shared" si="13"/>
        <v>321.76</v>
      </c>
      <c r="E121" s="33">
        <f t="shared" si="14"/>
        <v>207.49</v>
      </c>
      <c r="F121" s="33">
        <f t="shared" si="15"/>
        <v>114.26999999999998</v>
      </c>
      <c r="G121" s="149"/>
      <c r="H121" s="33">
        <f t="shared" si="10"/>
        <v>109018.16</v>
      </c>
      <c r="I121" s="2"/>
      <c r="K121" s="22"/>
      <c r="L121" s="25">
        <f t="shared" si="16"/>
        <v>34106.559999999939</v>
      </c>
      <c r="M121" s="25">
        <f t="shared" si="17"/>
        <v>23124.720000000001</v>
      </c>
      <c r="N121" s="25">
        <f t="shared" si="18"/>
        <v>10981.839999999938</v>
      </c>
      <c r="O121" s="121"/>
    </row>
    <row r="122" spans="1:15" ht="12" customHeight="1" x14ac:dyDescent="0.45">
      <c r="A122" s="118">
        <f t="shared" si="19"/>
        <v>107</v>
      </c>
      <c r="B122" s="116">
        <f t="shared" si="11"/>
        <v>45333.115384615325</v>
      </c>
      <c r="C122" s="33">
        <f t="shared" si="12"/>
        <v>109018.16</v>
      </c>
      <c r="D122" s="41">
        <f t="shared" si="13"/>
        <v>321.76</v>
      </c>
      <c r="E122" s="33">
        <f t="shared" si="14"/>
        <v>207.27</v>
      </c>
      <c r="F122" s="33">
        <f t="shared" si="15"/>
        <v>114.48999999999998</v>
      </c>
      <c r="G122" s="149"/>
      <c r="H122" s="33">
        <f t="shared" si="10"/>
        <v>108903.67</v>
      </c>
      <c r="I122" s="2"/>
      <c r="K122" s="22"/>
      <c r="L122" s="25">
        <f t="shared" si="16"/>
        <v>34428.319999999942</v>
      </c>
      <c r="M122" s="25">
        <f t="shared" si="17"/>
        <v>23331.99</v>
      </c>
      <c r="N122" s="25">
        <f t="shared" si="18"/>
        <v>11096.32999999994</v>
      </c>
      <c r="O122" s="121"/>
    </row>
    <row r="123" spans="1:15" ht="12" customHeight="1" x14ac:dyDescent="0.45">
      <c r="A123" s="118">
        <f t="shared" si="19"/>
        <v>108</v>
      </c>
      <c r="B123" s="116">
        <f t="shared" si="11"/>
        <v>45347.153846153786</v>
      </c>
      <c r="C123" s="33">
        <f t="shared" si="12"/>
        <v>108903.67</v>
      </c>
      <c r="D123" s="41">
        <f t="shared" si="13"/>
        <v>321.76</v>
      </c>
      <c r="E123" s="33">
        <f t="shared" si="14"/>
        <v>207.05</v>
      </c>
      <c r="F123" s="33">
        <f t="shared" si="15"/>
        <v>114.70999999999998</v>
      </c>
      <c r="G123" s="149"/>
      <c r="H123" s="33">
        <f t="shared" si="10"/>
        <v>108788.96</v>
      </c>
      <c r="I123" s="2"/>
      <c r="K123" s="22"/>
      <c r="L123" s="25">
        <f t="shared" si="16"/>
        <v>34750.079999999944</v>
      </c>
      <c r="M123" s="25">
        <f t="shared" si="17"/>
        <v>23539.040000000001</v>
      </c>
      <c r="N123" s="25">
        <f t="shared" si="18"/>
        <v>11211.039999999943</v>
      </c>
      <c r="O123" s="121"/>
    </row>
    <row r="124" spans="1:15" ht="12" customHeight="1" x14ac:dyDescent="0.45">
      <c r="A124" s="118">
        <f t="shared" si="19"/>
        <v>109</v>
      </c>
      <c r="B124" s="116">
        <f t="shared" si="11"/>
        <v>45361.192307692247</v>
      </c>
      <c r="C124" s="33">
        <f t="shared" si="12"/>
        <v>108788.96</v>
      </c>
      <c r="D124" s="41">
        <f t="shared" si="13"/>
        <v>321.76</v>
      </c>
      <c r="E124" s="33">
        <f t="shared" si="14"/>
        <v>206.83</v>
      </c>
      <c r="F124" s="33">
        <f t="shared" si="15"/>
        <v>114.92999999999998</v>
      </c>
      <c r="G124" s="149"/>
      <c r="H124" s="33">
        <f t="shared" si="10"/>
        <v>108674.03</v>
      </c>
      <c r="I124" s="2"/>
      <c r="K124" s="22"/>
      <c r="L124" s="25">
        <f t="shared" si="16"/>
        <v>35071.839999999946</v>
      </c>
      <c r="M124" s="25">
        <f t="shared" si="17"/>
        <v>23745.870000000003</v>
      </c>
      <c r="N124" s="25">
        <f t="shared" si="18"/>
        <v>11325.969999999943</v>
      </c>
      <c r="O124" s="121"/>
    </row>
    <row r="125" spans="1:15" ht="12" customHeight="1" x14ac:dyDescent="0.45">
      <c r="A125" s="118">
        <f t="shared" si="19"/>
        <v>110</v>
      </c>
      <c r="B125" s="116">
        <f t="shared" si="11"/>
        <v>45375.230769230708</v>
      </c>
      <c r="C125" s="33">
        <f t="shared" si="12"/>
        <v>108674.03</v>
      </c>
      <c r="D125" s="41">
        <f t="shared" si="13"/>
        <v>321.76</v>
      </c>
      <c r="E125" s="33">
        <f t="shared" si="14"/>
        <v>206.62</v>
      </c>
      <c r="F125" s="33">
        <f t="shared" si="15"/>
        <v>115.13999999999999</v>
      </c>
      <c r="G125" s="149"/>
      <c r="H125" s="33">
        <f t="shared" si="10"/>
        <v>108558.89</v>
      </c>
      <c r="I125" s="2"/>
      <c r="K125" s="22"/>
      <c r="L125" s="25">
        <f t="shared" si="16"/>
        <v>35393.599999999948</v>
      </c>
      <c r="M125" s="25">
        <f t="shared" si="17"/>
        <v>23952.49</v>
      </c>
      <c r="N125" s="25">
        <f t="shared" si="18"/>
        <v>11441.109999999946</v>
      </c>
      <c r="O125" s="121"/>
    </row>
    <row r="126" spans="1:15" ht="12" customHeight="1" x14ac:dyDescent="0.45">
      <c r="A126" s="118">
        <f t="shared" si="19"/>
        <v>111</v>
      </c>
      <c r="B126" s="116">
        <f t="shared" si="11"/>
        <v>45389.269230769169</v>
      </c>
      <c r="C126" s="33">
        <f t="shared" si="12"/>
        <v>108558.89</v>
      </c>
      <c r="D126" s="41">
        <f t="shared" si="13"/>
        <v>321.76</v>
      </c>
      <c r="E126" s="33">
        <f t="shared" si="14"/>
        <v>206.4</v>
      </c>
      <c r="F126" s="33">
        <f t="shared" si="15"/>
        <v>115.35999999999999</v>
      </c>
      <c r="G126" s="149"/>
      <c r="H126" s="33">
        <f t="shared" si="10"/>
        <v>108443.53</v>
      </c>
      <c r="I126" s="2"/>
      <c r="K126" s="22"/>
      <c r="L126" s="25">
        <f t="shared" si="16"/>
        <v>35715.35999999995</v>
      </c>
      <c r="M126" s="25">
        <f t="shared" si="17"/>
        <v>24158.890000000003</v>
      </c>
      <c r="N126" s="25">
        <f t="shared" si="18"/>
        <v>11556.469999999947</v>
      </c>
      <c r="O126" s="121"/>
    </row>
    <row r="127" spans="1:15" ht="12" customHeight="1" x14ac:dyDescent="0.45">
      <c r="A127" s="118">
        <f t="shared" si="19"/>
        <v>112</v>
      </c>
      <c r="B127" s="116">
        <f t="shared" si="11"/>
        <v>45403.30769230763</v>
      </c>
      <c r="C127" s="33">
        <f t="shared" si="12"/>
        <v>108443.53</v>
      </c>
      <c r="D127" s="41">
        <f t="shared" si="13"/>
        <v>321.76</v>
      </c>
      <c r="E127" s="33">
        <f t="shared" si="14"/>
        <v>206.18</v>
      </c>
      <c r="F127" s="33">
        <f t="shared" si="15"/>
        <v>115.57999999999998</v>
      </c>
      <c r="G127" s="149"/>
      <c r="H127" s="33">
        <f t="shared" si="10"/>
        <v>108327.95</v>
      </c>
      <c r="I127" s="2"/>
      <c r="K127" s="22"/>
      <c r="L127" s="25">
        <f t="shared" si="16"/>
        <v>36037.119999999952</v>
      </c>
      <c r="M127" s="25">
        <f t="shared" si="17"/>
        <v>24365.070000000003</v>
      </c>
      <c r="N127" s="25">
        <f t="shared" si="18"/>
        <v>11672.049999999948</v>
      </c>
      <c r="O127" s="121"/>
    </row>
    <row r="128" spans="1:15" ht="12" customHeight="1" x14ac:dyDescent="0.45">
      <c r="A128" s="118">
        <f t="shared" si="19"/>
        <v>113</v>
      </c>
      <c r="B128" s="116">
        <f t="shared" si="11"/>
        <v>45417.346153846091</v>
      </c>
      <c r="C128" s="33">
        <f t="shared" si="12"/>
        <v>108327.95</v>
      </c>
      <c r="D128" s="41">
        <f t="shared" si="13"/>
        <v>321.76</v>
      </c>
      <c r="E128" s="33">
        <f t="shared" si="14"/>
        <v>205.96</v>
      </c>
      <c r="F128" s="33">
        <f t="shared" si="15"/>
        <v>115.79999999999998</v>
      </c>
      <c r="G128" s="149"/>
      <c r="H128" s="33">
        <f t="shared" si="10"/>
        <v>108212.15</v>
      </c>
      <c r="I128" s="2"/>
      <c r="K128" s="22"/>
      <c r="L128" s="25">
        <f t="shared" si="16"/>
        <v>36358.879999999954</v>
      </c>
      <c r="M128" s="25">
        <f t="shared" si="17"/>
        <v>24571.030000000002</v>
      </c>
      <c r="N128" s="25">
        <f t="shared" si="18"/>
        <v>11787.849999999951</v>
      </c>
      <c r="O128" s="121"/>
    </row>
    <row r="129" spans="1:16" ht="12" customHeight="1" x14ac:dyDescent="0.45">
      <c r="A129" s="118">
        <f t="shared" si="19"/>
        <v>114</v>
      </c>
      <c r="B129" s="116">
        <f t="shared" si="11"/>
        <v>45431.384615384552</v>
      </c>
      <c r="C129" s="33">
        <f t="shared" si="12"/>
        <v>108212.15</v>
      </c>
      <c r="D129" s="41">
        <f t="shared" si="13"/>
        <v>321.76</v>
      </c>
      <c r="E129" s="33">
        <f t="shared" si="14"/>
        <v>205.74</v>
      </c>
      <c r="F129" s="33">
        <f t="shared" si="15"/>
        <v>116.01999999999998</v>
      </c>
      <c r="G129" s="149"/>
      <c r="H129" s="33">
        <f t="shared" si="10"/>
        <v>108096.13</v>
      </c>
      <c r="I129" s="2"/>
      <c r="K129" s="22"/>
      <c r="L129" s="25">
        <f t="shared" si="16"/>
        <v>36680.639999999956</v>
      </c>
      <c r="M129" s="25">
        <f t="shared" si="17"/>
        <v>24776.770000000004</v>
      </c>
      <c r="N129" s="25">
        <f t="shared" si="18"/>
        <v>11903.869999999952</v>
      </c>
      <c r="O129" s="121"/>
    </row>
    <row r="130" spans="1:16" ht="12" customHeight="1" x14ac:dyDescent="0.45">
      <c r="A130" s="118">
        <f t="shared" si="19"/>
        <v>115</v>
      </c>
      <c r="B130" s="116">
        <f t="shared" si="11"/>
        <v>45445.423076923013</v>
      </c>
      <c r="C130" s="33">
        <f t="shared" si="12"/>
        <v>108096.13</v>
      </c>
      <c r="D130" s="41">
        <f t="shared" si="13"/>
        <v>321.76</v>
      </c>
      <c r="E130" s="33">
        <f t="shared" si="14"/>
        <v>205.52</v>
      </c>
      <c r="F130" s="33">
        <f t="shared" si="15"/>
        <v>116.23999999999998</v>
      </c>
      <c r="G130" s="149"/>
      <c r="H130" s="33">
        <f t="shared" si="10"/>
        <v>107979.89</v>
      </c>
      <c r="I130" s="2"/>
      <c r="K130" s="22"/>
      <c r="L130" s="25">
        <f t="shared" si="16"/>
        <v>37002.399999999958</v>
      </c>
      <c r="M130" s="25">
        <f t="shared" si="17"/>
        <v>24982.290000000005</v>
      </c>
      <c r="N130" s="25">
        <f t="shared" si="18"/>
        <v>12020.109999999953</v>
      </c>
      <c r="O130" s="121"/>
    </row>
    <row r="131" spans="1:16" ht="12" customHeight="1" x14ac:dyDescent="0.45">
      <c r="A131" s="118">
        <f t="shared" si="19"/>
        <v>116</v>
      </c>
      <c r="B131" s="116">
        <f t="shared" si="11"/>
        <v>45459.461538461474</v>
      </c>
      <c r="C131" s="33">
        <f t="shared" si="12"/>
        <v>107979.89</v>
      </c>
      <c r="D131" s="41">
        <f t="shared" si="13"/>
        <v>321.76</v>
      </c>
      <c r="E131" s="33">
        <f t="shared" si="14"/>
        <v>205.3</v>
      </c>
      <c r="F131" s="33">
        <f t="shared" si="15"/>
        <v>116.45999999999998</v>
      </c>
      <c r="G131" s="149"/>
      <c r="H131" s="33">
        <f t="shared" si="10"/>
        <v>107863.43</v>
      </c>
      <c r="I131" s="2"/>
      <c r="K131" s="22"/>
      <c r="L131" s="25">
        <f t="shared" si="16"/>
        <v>37324.15999999996</v>
      </c>
      <c r="M131" s="25">
        <f t="shared" si="17"/>
        <v>25187.590000000004</v>
      </c>
      <c r="N131" s="25">
        <f t="shared" si="18"/>
        <v>12136.569999999956</v>
      </c>
      <c r="O131" s="121"/>
    </row>
    <row r="132" spans="1:16" ht="12" customHeight="1" x14ac:dyDescent="0.45">
      <c r="A132" s="118">
        <f t="shared" si="19"/>
        <v>117</v>
      </c>
      <c r="B132" s="116">
        <f t="shared" si="11"/>
        <v>45473.499999999935</v>
      </c>
      <c r="C132" s="33">
        <f t="shared" si="12"/>
        <v>107863.43</v>
      </c>
      <c r="D132" s="41">
        <f t="shared" si="13"/>
        <v>321.76</v>
      </c>
      <c r="E132" s="33">
        <f t="shared" si="14"/>
        <v>205.07</v>
      </c>
      <c r="F132" s="33">
        <f t="shared" si="15"/>
        <v>116.69</v>
      </c>
      <c r="G132" s="149"/>
      <c r="H132" s="33">
        <f t="shared" si="10"/>
        <v>107746.74</v>
      </c>
      <c r="I132" s="2"/>
      <c r="K132" s="22"/>
      <c r="L132" s="25">
        <f t="shared" si="16"/>
        <v>37645.919999999962</v>
      </c>
      <c r="M132" s="25">
        <f t="shared" si="17"/>
        <v>25392.660000000003</v>
      </c>
      <c r="N132" s="25">
        <f t="shared" si="18"/>
        <v>12253.259999999958</v>
      </c>
      <c r="O132" s="121"/>
    </row>
    <row r="133" spans="1:16" ht="12" customHeight="1" x14ac:dyDescent="0.45">
      <c r="A133" s="118">
        <f t="shared" si="19"/>
        <v>118</v>
      </c>
      <c r="B133" s="116">
        <f t="shared" si="11"/>
        <v>45487.538461538395</v>
      </c>
      <c r="C133" s="33">
        <f t="shared" si="12"/>
        <v>107746.74</v>
      </c>
      <c r="D133" s="41">
        <f t="shared" si="13"/>
        <v>321.76</v>
      </c>
      <c r="E133" s="33">
        <f t="shared" si="14"/>
        <v>204.85</v>
      </c>
      <c r="F133" s="33">
        <f t="shared" si="15"/>
        <v>116.91</v>
      </c>
      <c r="G133" s="149"/>
      <c r="H133" s="33">
        <f t="shared" si="10"/>
        <v>107629.83</v>
      </c>
      <c r="I133" s="2"/>
      <c r="K133" s="22"/>
      <c r="L133" s="25">
        <f t="shared" si="16"/>
        <v>37967.679999999964</v>
      </c>
      <c r="M133" s="25">
        <f t="shared" si="17"/>
        <v>25597.510000000002</v>
      </c>
      <c r="N133" s="25">
        <f t="shared" si="18"/>
        <v>12370.169999999962</v>
      </c>
      <c r="O133" s="121"/>
    </row>
    <row r="134" spans="1:16" ht="12" customHeight="1" x14ac:dyDescent="0.45">
      <c r="A134" s="118">
        <f t="shared" si="19"/>
        <v>119</v>
      </c>
      <c r="B134" s="116">
        <f t="shared" si="11"/>
        <v>45501.576923076856</v>
      </c>
      <c r="C134" s="33">
        <f t="shared" si="12"/>
        <v>107629.83</v>
      </c>
      <c r="D134" s="41">
        <f t="shared" si="13"/>
        <v>321.76</v>
      </c>
      <c r="E134" s="33">
        <f t="shared" si="14"/>
        <v>204.63</v>
      </c>
      <c r="F134" s="33">
        <f t="shared" si="15"/>
        <v>117.13</v>
      </c>
      <c r="G134" s="149"/>
      <c r="H134" s="33">
        <f t="shared" si="10"/>
        <v>107512.7</v>
      </c>
      <c r="I134" s="2"/>
      <c r="K134" s="22"/>
      <c r="L134" s="25">
        <f t="shared" si="16"/>
        <v>38289.439999999966</v>
      </c>
      <c r="M134" s="25">
        <f t="shared" si="17"/>
        <v>25802.140000000003</v>
      </c>
      <c r="N134" s="25">
        <f t="shared" si="18"/>
        <v>12487.299999999963</v>
      </c>
      <c r="O134" s="121"/>
    </row>
    <row r="135" spans="1:16" ht="12" customHeight="1" x14ac:dyDescent="0.45">
      <c r="A135" s="118">
        <f t="shared" si="19"/>
        <v>120</v>
      </c>
      <c r="B135" s="116">
        <f t="shared" si="11"/>
        <v>45515.615384615317</v>
      </c>
      <c r="C135" s="33">
        <f t="shared" si="12"/>
        <v>107512.7</v>
      </c>
      <c r="D135" s="41">
        <f t="shared" si="13"/>
        <v>321.76</v>
      </c>
      <c r="E135" s="33">
        <f t="shared" si="14"/>
        <v>204.41</v>
      </c>
      <c r="F135" s="33">
        <f t="shared" si="15"/>
        <v>117.35</v>
      </c>
      <c r="G135" s="149"/>
      <c r="H135" s="33">
        <f t="shared" si="10"/>
        <v>107395.35</v>
      </c>
      <c r="I135" s="2"/>
      <c r="K135" s="22"/>
      <c r="L135" s="25">
        <f t="shared" si="16"/>
        <v>38611.199999999968</v>
      </c>
      <c r="M135" s="25">
        <f t="shared" si="17"/>
        <v>26006.550000000003</v>
      </c>
      <c r="N135" s="25">
        <f t="shared" si="18"/>
        <v>12604.649999999965</v>
      </c>
      <c r="O135" s="121"/>
    </row>
    <row r="136" spans="1:16" ht="12" customHeight="1" x14ac:dyDescent="0.45">
      <c r="A136" s="118">
        <f t="shared" si="19"/>
        <v>121</v>
      </c>
      <c r="B136" s="116">
        <f t="shared" si="11"/>
        <v>45529.653846153778</v>
      </c>
      <c r="C136" s="33">
        <f t="shared" si="12"/>
        <v>107395.35</v>
      </c>
      <c r="D136" s="41">
        <f t="shared" si="13"/>
        <v>321.76</v>
      </c>
      <c r="E136" s="33">
        <f t="shared" si="14"/>
        <v>204.18</v>
      </c>
      <c r="F136" s="33">
        <f t="shared" si="15"/>
        <v>117.57999999999998</v>
      </c>
      <c r="G136" s="149"/>
      <c r="H136" s="33">
        <f t="shared" si="10"/>
        <v>107277.77</v>
      </c>
      <c r="I136" s="2"/>
      <c r="K136" s="22"/>
      <c r="L136" s="25">
        <f t="shared" si="16"/>
        <v>38932.95999999997</v>
      </c>
      <c r="M136" s="25">
        <f t="shared" si="17"/>
        <v>26210.730000000003</v>
      </c>
      <c r="N136" s="25">
        <f t="shared" si="18"/>
        <v>12722.229999999967</v>
      </c>
      <c r="O136" s="121"/>
    </row>
    <row r="137" spans="1:16" ht="12" customHeight="1" x14ac:dyDescent="0.45">
      <c r="A137" s="118">
        <f t="shared" si="19"/>
        <v>122</v>
      </c>
      <c r="B137" s="116">
        <f t="shared" si="11"/>
        <v>45543.692307692239</v>
      </c>
      <c r="C137" s="33">
        <f t="shared" si="12"/>
        <v>107277.77</v>
      </c>
      <c r="D137" s="41">
        <f t="shared" si="13"/>
        <v>321.76</v>
      </c>
      <c r="E137" s="33">
        <f t="shared" si="14"/>
        <v>203.96</v>
      </c>
      <c r="F137" s="33">
        <f t="shared" si="15"/>
        <v>117.79999999999998</v>
      </c>
      <c r="G137" s="149"/>
      <c r="H137" s="33">
        <f t="shared" si="10"/>
        <v>107159.97</v>
      </c>
      <c r="I137" s="2"/>
      <c r="K137" s="22"/>
      <c r="L137" s="25">
        <f t="shared" si="16"/>
        <v>39254.719999999972</v>
      </c>
      <c r="M137" s="25">
        <f t="shared" si="17"/>
        <v>26414.690000000002</v>
      </c>
      <c r="N137" s="25">
        <f t="shared" si="18"/>
        <v>12840.02999999997</v>
      </c>
      <c r="O137" s="121"/>
      <c r="P137" s="27"/>
    </row>
    <row r="138" spans="1:16" ht="12" customHeight="1" x14ac:dyDescent="0.45">
      <c r="A138" s="118">
        <f t="shared" si="19"/>
        <v>123</v>
      </c>
      <c r="B138" s="116">
        <f t="shared" si="11"/>
        <v>45557.7307692307</v>
      </c>
      <c r="C138" s="33">
        <f t="shared" si="12"/>
        <v>107159.97</v>
      </c>
      <c r="D138" s="41">
        <f t="shared" si="13"/>
        <v>321.76</v>
      </c>
      <c r="E138" s="33">
        <f t="shared" si="14"/>
        <v>203.74</v>
      </c>
      <c r="F138" s="33">
        <f t="shared" si="15"/>
        <v>118.01999999999998</v>
      </c>
      <c r="G138" s="149"/>
      <c r="H138" s="33">
        <f t="shared" si="10"/>
        <v>107041.95</v>
      </c>
      <c r="I138" s="2"/>
      <c r="K138" s="22"/>
      <c r="L138" s="25">
        <f t="shared" si="16"/>
        <v>39576.479999999974</v>
      </c>
      <c r="M138" s="25">
        <f t="shared" si="17"/>
        <v>26618.430000000004</v>
      </c>
      <c r="N138" s="25">
        <f t="shared" si="18"/>
        <v>12958.04999999997</v>
      </c>
      <c r="O138" s="121"/>
    </row>
    <row r="139" spans="1:16" ht="12" customHeight="1" x14ac:dyDescent="0.45">
      <c r="A139" s="118">
        <f t="shared" si="19"/>
        <v>124</v>
      </c>
      <c r="B139" s="116">
        <f t="shared" si="11"/>
        <v>45571.769230769161</v>
      </c>
      <c r="C139" s="33">
        <f t="shared" si="12"/>
        <v>107041.95</v>
      </c>
      <c r="D139" s="41">
        <f t="shared" si="13"/>
        <v>321.76</v>
      </c>
      <c r="E139" s="33">
        <f t="shared" si="14"/>
        <v>203.51</v>
      </c>
      <c r="F139" s="33">
        <f t="shared" si="15"/>
        <v>118.25</v>
      </c>
      <c r="G139" s="149"/>
      <c r="H139" s="33">
        <f t="shared" si="10"/>
        <v>106923.7</v>
      </c>
      <c r="I139" s="2"/>
      <c r="K139" s="22"/>
      <c r="L139" s="25">
        <f t="shared" si="16"/>
        <v>39898.239999999976</v>
      </c>
      <c r="M139" s="25">
        <f t="shared" si="17"/>
        <v>26821.940000000002</v>
      </c>
      <c r="N139" s="25">
        <f t="shared" si="18"/>
        <v>13076.299999999974</v>
      </c>
      <c r="O139" s="121"/>
      <c r="P139" s="27"/>
    </row>
    <row r="140" spans="1:16" ht="12" customHeight="1" x14ac:dyDescent="0.45">
      <c r="A140" s="118">
        <f t="shared" si="19"/>
        <v>125</v>
      </c>
      <c r="B140" s="116">
        <f t="shared" si="11"/>
        <v>45585.807692307622</v>
      </c>
      <c r="C140" s="33">
        <f t="shared" si="12"/>
        <v>106923.7</v>
      </c>
      <c r="D140" s="41">
        <f t="shared" si="13"/>
        <v>321.76</v>
      </c>
      <c r="E140" s="33">
        <f t="shared" si="14"/>
        <v>203.29</v>
      </c>
      <c r="F140" s="33">
        <f t="shared" si="15"/>
        <v>118.47</v>
      </c>
      <c r="G140" s="149"/>
      <c r="H140" s="33">
        <f t="shared" si="10"/>
        <v>106805.23</v>
      </c>
      <c r="I140" s="2"/>
      <c r="K140" s="22"/>
      <c r="L140" s="25">
        <f t="shared" si="16"/>
        <v>40219.999999999978</v>
      </c>
      <c r="M140" s="25">
        <f t="shared" si="17"/>
        <v>27025.230000000003</v>
      </c>
      <c r="N140" s="25">
        <f t="shared" si="18"/>
        <v>13194.769999999975</v>
      </c>
      <c r="O140" s="121"/>
      <c r="P140" s="27"/>
    </row>
    <row r="141" spans="1:16" ht="12" customHeight="1" x14ac:dyDescent="0.45">
      <c r="A141" s="118">
        <f t="shared" si="19"/>
        <v>126</v>
      </c>
      <c r="B141" s="116">
        <f t="shared" si="11"/>
        <v>45599.846153846083</v>
      </c>
      <c r="C141" s="33">
        <f t="shared" si="12"/>
        <v>106805.23</v>
      </c>
      <c r="D141" s="41">
        <f t="shared" si="13"/>
        <v>321.76</v>
      </c>
      <c r="E141" s="33">
        <f t="shared" si="14"/>
        <v>203.06</v>
      </c>
      <c r="F141" s="33">
        <f t="shared" si="15"/>
        <v>118.69999999999999</v>
      </c>
      <c r="G141" s="149"/>
      <c r="H141" s="33">
        <f t="shared" si="10"/>
        <v>106686.53</v>
      </c>
      <c r="I141" s="2"/>
      <c r="K141" s="22"/>
      <c r="L141" s="25">
        <f t="shared" si="16"/>
        <v>40541.75999999998</v>
      </c>
      <c r="M141" s="25">
        <f t="shared" si="17"/>
        <v>27228.290000000005</v>
      </c>
      <c r="N141" s="25">
        <f t="shared" si="18"/>
        <v>13313.469999999976</v>
      </c>
      <c r="O141" s="121"/>
      <c r="P141" s="29"/>
    </row>
    <row r="142" spans="1:16" ht="12" customHeight="1" x14ac:dyDescent="0.45">
      <c r="A142" s="118">
        <f t="shared" si="19"/>
        <v>127</v>
      </c>
      <c r="B142" s="116">
        <f t="shared" si="11"/>
        <v>45613.884615384544</v>
      </c>
      <c r="C142" s="33">
        <f t="shared" si="12"/>
        <v>106686.53</v>
      </c>
      <c r="D142" s="41">
        <f t="shared" si="13"/>
        <v>321.76</v>
      </c>
      <c r="E142" s="33">
        <f t="shared" si="14"/>
        <v>202.84</v>
      </c>
      <c r="F142" s="33">
        <f t="shared" si="15"/>
        <v>118.91999999999999</v>
      </c>
      <c r="G142" s="149"/>
      <c r="H142" s="33">
        <f t="shared" si="10"/>
        <v>106567.61</v>
      </c>
      <c r="I142" s="2"/>
      <c r="K142" s="22"/>
      <c r="L142" s="25">
        <f t="shared" si="16"/>
        <v>40863.519999999982</v>
      </c>
      <c r="M142" s="25">
        <f t="shared" si="17"/>
        <v>27431.130000000005</v>
      </c>
      <c r="N142" s="25">
        <f t="shared" si="18"/>
        <v>13432.389999999978</v>
      </c>
      <c r="O142" s="121"/>
    </row>
    <row r="143" spans="1:16" ht="12" customHeight="1" x14ac:dyDescent="0.45">
      <c r="A143" s="118">
        <f t="shared" si="19"/>
        <v>128</v>
      </c>
      <c r="B143" s="116">
        <f t="shared" si="11"/>
        <v>45627.923076923005</v>
      </c>
      <c r="C143" s="33">
        <f t="shared" si="12"/>
        <v>106567.61</v>
      </c>
      <c r="D143" s="41">
        <f t="shared" si="13"/>
        <v>321.76</v>
      </c>
      <c r="E143" s="33">
        <f t="shared" si="14"/>
        <v>202.61</v>
      </c>
      <c r="F143" s="33">
        <f t="shared" si="15"/>
        <v>119.14999999999998</v>
      </c>
      <c r="G143" s="149"/>
      <c r="H143" s="33">
        <f t="shared" si="10"/>
        <v>106448.46</v>
      </c>
      <c r="I143" s="2"/>
      <c r="K143" s="22"/>
      <c r="L143" s="25">
        <f t="shared" si="16"/>
        <v>41185.279999999984</v>
      </c>
      <c r="M143" s="25">
        <f t="shared" si="17"/>
        <v>27633.740000000005</v>
      </c>
      <c r="N143" s="25">
        <f t="shared" si="18"/>
        <v>13551.539999999979</v>
      </c>
      <c r="O143" s="121"/>
    </row>
    <row r="144" spans="1:16" ht="12" customHeight="1" x14ac:dyDescent="0.45">
      <c r="A144" s="118">
        <f t="shared" si="19"/>
        <v>129</v>
      </c>
      <c r="B144" s="116">
        <f t="shared" si="11"/>
        <v>45641.961538461466</v>
      </c>
      <c r="C144" s="33">
        <f t="shared" si="12"/>
        <v>106448.46</v>
      </c>
      <c r="D144" s="41">
        <f t="shared" si="13"/>
        <v>321.76</v>
      </c>
      <c r="E144" s="33">
        <f t="shared" si="14"/>
        <v>202.38</v>
      </c>
      <c r="F144" s="33">
        <f t="shared" si="15"/>
        <v>119.38</v>
      </c>
      <c r="G144" s="149"/>
      <c r="H144" s="33">
        <f t="shared" ref="H144:H207" si="20">IF(OR(H143=0,H143=""),"",ROUND(C144-F144,2))</f>
        <v>106329.08</v>
      </c>
      <c r="I144" s="2"/>
      <c r="K144" s="22"/>
      <c r="L144" s="25">
        <f t="shared" si="16"/>
        <v>41507.039999999986</v>
      </c>
      <c r="M144" s="25">
        <f t="shared" si="17"/>
        <v>27836.120000000006</v>
      </c>
      <c r="N144" s="25">
        <f t="shared" si="18"/>
        <v>13670.91999999998</v>
      </c>
      <c r="O144" s="121"/>
    </row>
    <row r="145" spans="1:15" ht="12" customHeight="1" x14ac:dyDescent="0.45">
      <c r="A145" s="118">
        <f t="shared" si="19"/>
        <v>130</v>
      </c>
      <c r="B145" s="116">
        <f t="shared" ref="B145:B208" si="21">IF(OR(H144=0,H144=""),"",(365/$E$7+B144))</f>
        <v>45655.999999999927</v>
      </c>
      <c r="C145" s="33">
        <f t="shared" ref="C145:C208" si="22">IF(OR(H144=0,H144=""),"",ROUND(H144,2))</f>
        <v>106329.08</v>
      </c>
      <c r="D145" s="41">
        <f t="shared" ref="D145:D208" si="23">IF(OR(H144=0,H144=""),"",ROUND(IF(C145+E145&lt;$G$4,C145+E145,$G$4),2))</f>
        <v>321.76</v>
      </c>
      <c r="E145" s="33">
        <f t="shared" ref="E145:E208" si="24">IF(OR(H144=0,H144=""),"",ROUND(((1+($E$5/($E$8*100)))^($E$8/$E$7)-1)*C145,2))</f>
        <v>202.16</v>
      </c>
      <c r="F145" s="33">
        <f t="shared" ref="F145:F208" si="25">IF(OR(H144=0,H144=""),"",D145-E145+G145)</f>
        <v>119.6</v>
      </c>
      <c r="G145" s="149"/>
      <c r="H145" s="33">
        <f t="shared" si="20"/>
        <v>106209.48</v>
      </c>
      <c r="I145" s="2"/>
      <c r="K145" s="22"/>
      <c r="L145" s="25">
        <f t="shared" ref="L145:L156" si="26">IF(H144=0,"",D145+G145+L144)</f>
        <v>41828.799999999988</v>
      </c>
      <c r="M145" s="25">
        <f t="shared" ref="M145:M156" si="27">IF(H144=0,"",M144+E145)</f>
        <v>28038.280000000006</v>
      </c>
      <c r="N145" s="25">
        <f t="shared" ref="N145:N156" si="28">IF(H144=0,"",L145-M145)</f>
        <v>13790.519999999982</v>
      </c>
      <c r="O145" s="121"/>
    </row>
    <row r="146" spans="1:15" ht="12" customHeight="1" x14ac:dyDescent="0.45">
      <c r="A146" s="118">
        <f t="shared" ref="A146:A209" si="29">IF(OR(H145=0,H145=""),"",(1+A145))</f>
        <v>131</v>
      </c>
      <c r="B146" s="116">
        <f t="shared" si="21"/>
        <v>45670.038461538388</v>
      </c>
      <c r="C146" s="33">
        <f t="shared" si="22"/>
        <v>106209.48</v>
      </c>
      <c r="D146" s="41">
        <f t="shared" si="23"/>
        <v>321.76</v>
      </c>
      <c r="E146" s="33">
        <f t="shared" si="24"/>
        <v>201.93</v>
      </c>
      <c r="F146" s="33">
        <f t="shared" si="25"/>
        <v>119.82999999999998</v>
      </c>
      <c r="G146" s="149"/>
      <c r="H146" s="33">
        <f t="shared" si="20"/>
        <v>106089.65</v>
      </c>
      <c r="I146" s="2"/>
      <c r="K146" s="22"/>
      <c r="L146" s="25">
        <f t="shared" si="26"/>
        <v>42150.55999999999</v>
      </c>
      <c r="M146" s="25">
        <f t="shared" si="27"/>
        <v>28240.210000000006</v>
      </c>
      <c r="N146" s="25">
        <f t="shared" si="28"/>
        <v>13910.349999999984</v>
      </c>
      <c r="O146" s="121"/>
    </row>
    <row r="147" spans="1:15" ht="12" customHeight="1" x14ac:dyDescent="0.45">
      <c r="A147" s="118">
        <f t="shared" si="29"/>
        <v>132</v>
      </c>
      <c r="B147" s="116">
        <f t="shared" si="21"/>
        <v>45684.076923076849</v>
      </c>
      <c r="C147" s="33">
        <f t="shared" si="22"/>
        <v>106089.65</v>
      </c>
      <c r="D147" s="41">
        <f t="shared" si="23"/>
        <v>321.76</v>
      </c>
      <c r="E147" s="33">
        <f t="shared" si="24"/>
        <v>201.7</v>
      </c>
      <c r="F147" s="33">
        <f t="shared" si="25"/>
        <v>120.06</v>
      </c>
      <c r="G147" s="149"/>
      <c r="H147" s="33">
        <f t="shared" si="20"/>
        <v>105969.59</v>
      </c>
      <c r="I147" s="2"/>
      <c r="K147" s="22"/>
      <c r="L147" s="25">
        <f t="shared" si="26"/>
        <v>42472.319999999992</v>
      </c>
      <c r="M147" s="25">
        <f t="shared" si="27"/>
        <v>28441.910000000007</v>
      </c>
      <c r="N147" s="25">
        <f t="shared" si="28"/>
        <v>14030.409999999985</v>
      </c>
      <c r="O147" s="121"/>
    </row>
    <row r="148" spans="1:15" ht="12" customHeight="1" x14ac:dyDescent="0.45">
      <c r="A148" s="118">
        <f t="shared" si="29"/>
        <v>133</v>
      </c>
      <c r="B148" s="116">
        <f t="shared" si="21"/>
        <v>45698.11538461531</v>
      </c>
      <c r="C148" s="33">
        <f t="shared" si="22"/>
        <v>105969.59</v>
      </c>
      <c r="D148" s="41">
        <f t="shared" si="23"/>
        <v>321.76</v>
      </c>
      <c r="E148" s="33">
        <f t="shared" si="24"/>
        <v>201.47</v>
      </c>
      <c r="F148" s="33">
        <f t="shared" si="25"/>
        <v>120.28999999999999</v>
      </c>
      <c r="G148" s="149"/>
      <c r="H148" s="33">
        <f t="shared" si="20"/>
        <v>105849.3</v>
      </c>
      <c r="I148" s="2"/>
      <c r="K148" s="22"/>
      <c r="L148" s="25">
        <f t="shared" si="26"/>
        <v>42794.079999999994</v>
      </c>
      <c r="M148" s="25">
        <f t="shared" si="27"/>
        <v>28643.380000000008</v>
      </c>
      <c r="N148" s="25">
        <f t="shared" si="28"/>
        <v>14150.699999999986</v>
      </c>
      <c r="O148" s="121"/>
    </row>
    <row r="149" spans="1:15" ht="12" customHeight="1" x14ac:dyDescent="0.45">
      <c r="A149" s="118">
        <f t="shared" si="29"/>
        <v>134</v>
      </c>
      <c r="B149" s="116">
        <f t="shared" si="21"/>
        <v>45712.153846153771</v>
      </c>
      <c r="C149" s="33">
        <f t="shared" si="22"/>
        <v>105849.3</v>
      </c>
      <c r="D149" s="41">
        <f t="shared" si="23"/>
        <v>321.76</v>
      </c>
      <c r="E149" s="33">
        <f t="shared" si="24"/>
        <v>201.24</v>
      </c>
      <c r="F149" s="33">
        <f t="shared" si="25"/>
        <v>120.51999999999998</v>
      </c>
      <c r="G149" s="149"/>
      <c r="H149" s="33">
        <f t="shared" si="20"/>
        <v>105728.78</v>
      </c>
      <c r="I149" s="2"/>
      <c r="K149" s="22"/>
      <c r="L149" s="25">
        <f t="shared" si="26"/>
        <v>43115.839999999997</v>
      </c>
      <c r="M149" s="25">
        <f t="shared" si="27"/>
        <v>28844.62000000001</v>
      </c>
      <c r="N149" s="25">
        <f t="shared" si="28"/>
        <v>14271.219999999987</v>
      </c>
      <c r="O149" s="121"/>
    </row>
    <row r="150" spans="1:15" ht="12" customHeight="1" x14ac:dyDescent="0.45">
      <c r="A150" s="118">
        <f t="shared" si="29"/>
        <v>135</v>
      </c>
      <c r="B150" s="116">
        <f t="shared" si="21"/>
        <v>45726.192307692232</v>
      </c>
      <c r="C150" s="33">
        <f t="shared" si="22"/>
        <v>105728.78</v>
      </c>
      <c r="D150" s="41">
        <f t="shared" si="23"/>
        <v>321.76</v>
      </c>
      <c r="E150" s="33">
        <f t="shared" si="24"/>
        <v>201.02</v>
      </c>
      <c r="F150" s="33">
        <f t="shared" si="25"/>
        <v>120.73999999999998</v>
      </c>
      <c r="G150" s="149"/>
      <c r="H150" s="33">
        <f t="shared" si="20"/>
        <v>105608.04</v>
      </c>
      <c r="I150" s="2"/>
      <c r="K150" s="22"/>
      <c r="L150" s="25">
        <f t="shared" si="26"/>
        <v>43437.599999999999</v>
      </c>
      <c r="M150" s="25">
        <f t="shared" si="27"/>
        <v>29045.64000000001</v>
      </c>
      <c r="N150" s="25">
        <f t="shared" si="28"/>
        <v>14391.959999999988</v>
      </c>
      <c r="O150" s="121"/>
    </row>
    <row r="151" spans="1:15" ht="12" customHeight="1" x14ac:dyDescent="0.45">
      <c r="A151" s="118">
        <f t="shared" si="29"/>
        <v>136</v>
      </c>
      <c r="B151" s="116">
        <f t="shared" si="21"/>
        <v>45740.230769230693</v>
      </c>
      <c r="C151" s="33">
        <f t="shared" si="22"/>
        <v>105608.04</v>
      </c>
      <c r="D151" s="41">
        <f t="shared" si="23"/>
        <v>321.76</v>
      </c>
      <c r="E151" s="33">
        <f t="shared" si="24"/>
        <v>200.79</v>
      </c>
      <c r="F151" s="33">
        <f t="shared" si="25"/>
        <v>120.97</v>
      </c>
      <c r="G151" s="149"/>
      <c r="H151" s="33">
        <f t="shared" si="20"/>
        <v>105487.07</v>
      </c>
      <c r="I151" s="2"/>
      <c r="K151" s="22"/>
      <c r="L151" s="25">
        <f t="shared" si="26"/>
        <v>43759.360000000001</v>
      </c>
      <c r="M151" s="25">
        <f t="shared" si="27"/>
        <v>29246.430000000011</v>
      </c>
      <c r="N151" s="25">
        <f t="shared" si="28"/>
        <v>14512.929999999989</v>
      </c>
      <c r="O151" s="121"/>
    </row>
    <row r="152" spans="1:15" ht="12" customHeight="1" x14ac:dyDescent="0.45">
      <c r="A152" s="118">
        <f t="shared" si="29"/>
        <v>137</v>
      </c>
      <c r="B152" s="116">
        <f t="shared" si="21"/>
        <v>45754.269230769154</v>
      </c>
      <c r="C152" s="33">
        <f t="shared" si="22"/>
        <v>105487.07</v>
      </c>
      <c r="D152" s="41">
        <f t="shared" si="23"/>
        <v>321.76</v>
      </c>
      <c r="E152" s="33">
        <f t="shared" si="24"/>
        <v>200.56</v>
      </c>
      <c r="F152" s="33">
        <f t="shared" si="25"/>
        <v>121.19999999999999</v>
      </c>
      <c r="G152" s="149"/>
      <c r="H152" s="33">
        <f t="shared" si="20"/>
        <v>105365.87</v>
      </c>
      <c r="I152" s="2"/>
      <c r="K152" s="22"/>
      <c r="L152" s="25">
        <f t="shared" si="26"/>
        <v>44081.120000000003</v>
      </c>
      <c r="M152" s="25">
        <f t="shared" si="27"/>
        <v>29446.990000000013</v>
      </c>
      <c r="N152" s="25">
        <f t="shared" si="28"/>
        <v>14634.12999999999</v>
      </c>
      <c r="O152" s="121"/>
    </row>
    <row r="153" spans="1:15" ht="12" customHeight="1" x14ac:dyDescent="0.45">
      <c r="A153" s="118">
        <f t="shared" si="29"/>
        <v>138</v>
      </c>
      <c r="B153" s="116">
        <f t="shared" si="21"/>
        <v>45768.307692307615</v>
      </c>
      <c r="C153" s="33">
        <f t="shared" si="22"/>
        <v>105365.87</v>
      </c>
      <c r="D153" s="41">
        <f t="shared" si="23"/>
        <v>321.76</v>
      </c>
      <c r="E153" s="33">
        <f t="shared" si="24"/>
        <v>200.33</v>
      </c>
      <c r="F153" s="33">
        <f t="shared" si="25"/>
        <v>121.42999999999998</v>
      </c>
      <c r="G153" s="149"/>
      <c r="H153" s="33">
        <f t="shared" si="20"/>
        <v>105244.44</v>
      </c>
      <c r="I153" s="2"/>
      <c r="K153" s="22"/>
      <c r="L153" s="25">
        <f t="shared" si="26"/>
        <v>44402.880000000005</v>
      </c>
      <c r="M153" s="25">
        <f t="shared" si="27"/>
        <v>29647.320000000014</v>
      </c>
      <c r="N153" s="25">
        <f t="shared" si="28"/>
        <v>14755.55999999999</v>
      </c>
      <c r="O153" s="121"/>
    </row>
    <row r="154" spans="1:15" ht="12" customHeight="1" x14ac:dyDescent="0.45">
      <c r="A154" s="118">
        <f t="shared" si="29"/>
        <v>139</v>
      </c>
      <c r="B154" s="116">
        <f t="shared" si="21"/>
        <v>45782.346153846076</v>
      </c>
      <c r="C154" s="33">
        <f t="shared" si="22"/>
        <v>105244.44</v>
      </c>
      <c r="D154" s="41">
        <f t="shared" si="23"/>
        <v>321.76</v>
      </c>
      <c r="E154" s="33">
        <f t="shared" si="24"/>
        <v>200.09</v>
      </c>
      <c r="F154" s="33">
        <f t="shared" si="25"/>
        <v>121.66999999999999</v>
      </c>
      <c r="G154" s="149"/>
      <c r="H154" s="33">
        <f t="shared" si="20"/>
        <v>105122.77</v>
      </c>
      <c r="I154" s="2"/>
      <c r="K154" s="22"/>
      <c r="L154" s="25">
        <f t="shared" si="26"/>
        <v>44724.640000000007</v>
      </c>
      <c r="M154" s="25">
        <f t="shared" si="27"/>
        <v>29847.410000000014</v>
      </c>
      <c r="N154" s="25">
        <f t="shared" si="28"/>
        <v>14877.229999999992</v>
      </c>
      <c r="O154" s="121"/>
    </row>
    <row r="155" spans="1:15" ht="12" customHeight="1" x14ac:dyDescent="0.45">
      <c r="A155" s="118">
        <f t="shared" si="29"/>
        <v>140</v>
      </c>
      <c r="B155" s="116">
        <f t="shared" si="21"/>
        <v>45796.384615384537</v>
      </c>
      <c r="C155" s="33">
        <f t="shared" si="22"/>
        <v>105122.77</v>
      </c>
      <c r="D155" s="41">
        <f t="shared" si="23"/>
        <v>321.76</v>
      </c>
      <c r="E155" s="33">
        <f t="shared" si="24"/>
        <v>199.86</v>
      </c>
      <c r="F155" s="33">
        <f t="shared" si="25"/>
        <v>121.89999999999998</v>
      </c>
      <c r="G155" s="149"/>
      <c r="H155" s="33">
        <f t="shared" si="20"/>
        <v>105000.87</v>
      </c>
      <c r="I155" s="2"/>
      <c r="K155" s="22"/>
      <c r="L155" s="25">
        <f t="shared" si="26"/>
        <v>45046.400000000009</v>
      </c>
      <c r="M155" s="25">
        <f t="shared" si="27"/>
        <v>30047.270000000015</v>
      </c>
      <c r="N155" s="25">
        <f t="shared" si="28"/>
        <v>14999.129999999994</v>
      </c>
      <c r="O155" s="121"/>
    </row>
    <row r="156" spans="1:15" ht="12" customHeight="1" x14ac:dyDescent="0.45">
      <c r="A156" s="118">
        <f t="shared" si="29"/>
        <v>141</v>
      </c>
      <c r="B156" s="116">
        <f t="shared" si="21"/>
        <v>45810.423076922998</v>
      </c>
      <c r="C156" s="33">
        <f t="shared" si="22"/>
        <v>105000.87</v>
      </c>
      <c r="D156" s="41">
        <f t="shared" si="23"/>
        <v>321.76</v>
      </c>
      <c r="E156" s="33">
        <f t="shared" si="24"/>
        <v>199.63</v>
      </c>
      <c r="F156" s="33">
        <f t="shared" si="25"/>
        <v>122.13</v>
      </c>
      <c r="G156" s="149"/>
      <c r="H156" s="33">
        <f t="shared" si="20"/>
        <v>104878.74</v>
      </c>
      <c r="I156" s="2"/>
      <c r="K156" s="22"/>
      <c r="L156" s="25">
        <f t="shared" si="26"/>
        <v>45368.160000000011</v>
      </c>
      <c r="M156" s="25">
        <f t="shared" si="27"/>
        <v>30246.900000000016</v>
      </c>
      <c r="N156" s="25">
        <f t="shared" si="28"/>
        <v>15121.259999999995</v>
      </c>
      <c r="O156" s="121"/>
    </row>
    <row r="157" spans="1:15" ht="12" customHeight="1" x14ac:dyDescent="0.45">
      <c r="A157" s="118">
        <f t="shared" si="29"/>
        <v>142</v>
      </c>
      <c r="B157" s="116">
        <f t="shared" si="21"/>
        <v>45824.461538461459</v>
      </c>
      <c r="C157" s="33">
        <f t="shared" si="22"/>
        <v>104878.74</v>
      </c>
      <c r="D157" s="41">
        <f t="shared" si="23"/>
        <v>321.76</v>
      </c>
      <c r="E157" s="33">
        <f t="shared" si="24"/>
        <v>199.4</v>
      </c>
      <c r="F157" s="33">
        <f t="shared" si="25"/>
        <v>122.35999999999999</v>
      </c>
      <c r="G157" s="149"/>
      <c r="H157" s="33">
        <f t="shared" si="20"/>
        <v>104756.38</v>
      </c>
      <c r="I157" s="2"/>
      <c r="K157" s="22"/>
      <c r="L157" s="25">
        <f t="shared" ref="L157:L220" si="30">IF(H156=0,"",D157+G157+L156)</f>
        <v>45689.920000000013</v>
      </c>
      <c r="M157" s="25">
        <f t="shared" ref="M157:M220" si="31">IF(H156=0,"",M156+E157)</f>
        <v>30446.300000000017</v>
      </c>
      <c r="N157" s="25">
        <f t="shared" ref="N157:N220" si="32">IF(H156=0,"",L157-M157)</f>
        <v>15243.619999999995</v>
      </c>
      <c r="O157" s="121"/>
    </row>
    <row r="158" spans="1:15" ht="12" customHeight="1" x14ac:dyDescent="0.45">
      <c r="A158" s="118">
        <f t="shared" si="29"/>
        <v>143</v>
      </c>
      <c r="B158" s="116">
        <f t="shared" si="21"/>
        <v>45838.49999999992</v>
      </c>
      <c r="C158" s="33">
        <f t="shared" si="22"/>
        <v>104756.38</v>
      </c>
      <c r="D158" s="41">
        <f t="shared" si="23"/>
        <v>321.76</v>
      </c>
      <c r="E158" s="33">
        <f t="shared" si="24"/>
        <v>199.17</v>
      </c>
      <c r="F158" s="33">
        <f t="shared" si="25"/>
        <v>122.59</v>
      </c>
      <c r="G158" s="149"/>
      <c r="H158" s="33">
        <f t="shared" si="20"/>
        <v>104633.79</v>
      </c>
      <c r="I158" s="2"/>
      <c r="K158" s="22"/>
      <c r="L158" s="25">
        <f t="shared" si="30"/>
        <v>46011.680000000015</v>
      </c>
      <c r="M158" s="25">
        <f t="shared" si="31"/>
        <v>30645.470000000016</v>
      </c>
      <c r="N158" s="25">
        <f t="shared" si="32"/>
        <v>15366.21</v>
      </c>
      <c r="O158" s="121"/>
    </row>
    <row r="159" spans="1:15" ht="12" customHeight="1" x14ac:dyDescent="0.45">
      <c r="A159" s="118">
        <f t="shared" si="29"/>
        <v>144</v>
      </c>
      <c r="B159" s="116">
        <f t="shared" si="21"/>
        <v>45852.538461538381</v>
      </c>
      <c r="C159" s="33">
        <f t="shared" si="22"/>
        <v>104633.79</v>
      </c>
      <c r="D159" s="41">
        <f t="shared" si="23"/>
        <v>321.76</v>
      </c>
      <c r="E159" s="33">
        <f t="shared" si="24"/>
        <v>198.93</v>
      </c>
      <c r="F159" s="33">
        <f t="shared" si="25"/>
        <v>122.82999999999998</v>
      </c>
      <c r="G159" s="149"/>
      <c r="H159" s="33">
        <f t="shared" si="20"/>
        <v>104510.96</v>
      </c>
      <c r="I159" s="2"/>
      <c r="K159" s="22"/>
      <c r="L159" s="25">
        <f t="shared" si="30"/>
        <v>46333.440000000017</v>
      </c>
      <c r="M159" s="25">
        <f t="shared" si="31"/>
        <v>30844.400000000016</v>
      </c>
      <c r="N159" s="25">
        <f t="shared" si="32"/>
        <v>15489.04</v>
      </c>
      <c r="O159" s="121"/>
    </row>
    <row r="160" spans="1:15" ht="12" customHeight="1" x14ac:dyDescent="0.45">
      <c r="A160" s="118">
        <f t="shared" si="29"/>
        <v>145</v>
      </c>
      <c r="B160" s="116">
        <f t="shared" si="21"/>
        <v>45866.576923076842</v>
      </c>
      <c r="C160" s="33">
        <f t="shared" si="22"/>
        <v>104510.96</v>
      </c>
      <c r="D160" s="41">
        <f t="shared" si="23"/>
        <v>321.76</v>
      </c>
      <c r="E160" s="33">
        <f t="shared" si="24"/>
        <v>198.7</v>
      </c>
      <c r="F160" s="33">
        <f t="shared" si="25"/>
        <v>123.06</v>
      </c>
      <c r="G160" s="149"/>
      <c r="H160" s="33">
        <f t="shared" si="20"/>
        <v>104387.9</v>
      </c>
      <c r="I160" s="2"/>
      <c r="K160" s="22"/>
      <c r="L160" s="25">
        <f t="shared" si="30"/>
        <v>46655.200000000019</v>
      </c>
      <c r="M160" s="25">
        <f t="shared" si="31"/>
        <v>31043.100000000017</v>
      </c>
      <c r="N160" s="25">
        <f t="shared" si="32"/>
        <v>15612.100000000002</v>
      </c>
      <c r="O160" s="121"/>
    </row>
    <row r="161" spans="1:15" ht="12" customHeight="1" x14ac:dyDescent="0.45">
      <c r="A161" s="118">
        <f t="shared" si="29"/>
        <v>146</v>
      </c>
      <c r="B161" s="116">
        <f t="shared" si="21"/>
        <v>45880.615384615303</v>
      </c>
      <c r="C161" s="33">
        <f t="shared" si="22"/>
        <v>104387.9</v>
      </c>
      <c r="D161" s="41">
        <f t="shared" si="23"/>
        <v>321.76</v>
      </c>
      <c r="E161" s="33">
        <f t="shared" si="24"/>
        <v>198.47</v>
      </c>
      <c r="F161" s="33">
        <f t="shared" si="25"/>
        <v>123.28999999999999</v>
      </c>
      <c r="G161" s="149"/>
      <c r="H161" s="33">
        <f t="shared" si="20"/>
        <v>104264.61</v>
      </c>
      <c r="I161" s="2"/>
      <c r="K161" s="22"/>
      <c r="L161" s="25">
        <f t="shared" si="30"/>
        <v>46976.960000000021</v>
      </c>
      <c r="M161" s="25">
        <f t="shared" si="31"/>
        <v>31241.570000000018</v>
      </c>
      <c r="N161" s="25">
        <f t="shared" si="32"/>
        <v>15735.390000000003</v>
      </c>
      <c r="O161" s="121"/>
    </row>
    <row r="162" spans="1:15" ht="12" customHeight="1" x14ac:dyDescent="0.45">
      <c r="A162" s="118">
        <f t="shared" si="29"/>
        <v>147</v>
      </c>
      <c r="B162" s="116">
        <f t="shared" si="21"/>
        <v>45894.653846153764</v>
      </c>
      <c r="C162" s="33">
        <f t="shared" si="22"/>
        <v>104264.61</v>
      </c>
      <c r="D162" s="41">
        <f t="shared" si="23"/>
        <v>321.76</v>
      </c>
      <c r="E162" s="33">
        <f t="shared" si="24"/>
        <v>198.23</v>
      </c>
      <c r="F162" s="33">
        <f t="shared" si="25"/>
        <v>123.53</v>
      </c>
      <c r="G162" s="149"/>
      <c r="H162" s="33">
        <f t="shared" si="20"/>
        <v>104141.08</v>
      </c>
      <c r="I162" s="2"/>
      <c r="K162" s="22"/>
      <c r="L162" s="25">
        <f t="shared" si="30"/>
        <v>47298.720000000023</v>
      </c>
      <c r="M162" s="25">
        <f t="shared" si="31"/>
        <v>31439.800000000017</v>
      </c>
      <c r="N162" s="25">
        <f t="shared" si="32"/>
        <v>15858.920000000006</v>
      </c>
      <c r="O162" s="121"/>
    </row>
    <row r="163" spans="1:15" ht="12" customHeight="1" x14ac:dyDescent="0.45">
      <c r="A163" s="118">
        <f t="shared" si="29"/>
        <v>148</v>
      </c>
      <c r="B163" s="116">
        <f t="shared" si="21"/>
        <v>45908.692307692225</v>
      </c>
      <c r="C163" s="33">
        <f t="shared" si="22"/>
        <v>104141.08</v>
      </c>
      <c r="D163" s="41">
        <f t="shared" si="23"/>
        <v>321.76</v>
      </c>
      <c r="E163" s="33">
        <f t="shared" si="24"/>
        <v>198</v>
      </c>
      <c r="F163" s="33">
        <f t="shared" si="25"/>
        <v>123.75999999999999</v>
      </c>
      <c r="G163" s="149"/>
      <c r="H163" s="33">
        <f t="shared" si="20"/>
        <v>104017.32</v>
      </c>
      <c r="I163" s="2"/>
      <c r="K163" s="22"/>
      <c r="L163" s="25">
        <f t="shared" si="30"/>
        <v>47620.480000000025</v>
      </c>
      <c r="M163" s="25">
        <f t="shared" si="31"/>
        <v>31637.800000000017</v>
      </c>
      <c r="N163" s="25">
        <f t="shared" si="32"/>
        <v>15982.680000000008</v>
      </c>
      <c r="O163" s="121"/>
    </row>
    <row r="164" spans="1:15" ht="12" customHeight="1" x14ac:dyDescent="0.45">
      <c r="A164" s="118">
        <f t="shared" si="29"/>
        <v>149</v>
      </c>
      <c r="B164" s="116">
        <f t="shared" si="21"/>
        <v>45922.730769230686</v>
      </c>
      <c r="C164" s="33">
        <f t="shared" si="22"/>
        <v>104017.32</v>
      </c>
      <c r="D164" s="41">
        <f t="shared" si="23"/>
        <v>321.76</v>
      </c>
      <c r="E164" s="33">
        <f t="shared" si="24"/>
        <v>197.76</v>
      </c>
      <c r="F164" s="33">
        <f t="shared" si="25"/>
        <v>124</v>
      </c>
      <c r="G164" s="149"/>
      <c r="H164" s="33">
        <f t="shared" si="20"/>
        <v>103893.32</v>
      </c>
      <c r="I164" s="2"/>
      <c r="K164" s="22"/>
      <c r="L164" s="25">
        <f t="shared" si="30"/>
        <v>47942.240000000027</v>
      </c>
      <c r="M164" s="25">
        <f t="shared" si="31"/>
        <v>31835.560000000016</v>
      </c>
      <c r="N164" s="25">
        <f t="shared" si="32"/>
        <v>16106.680000000011</v>
      </c>
      <c r="O164" s="121"/>
    </row>
    <row r="165" spans="1:15" ht="12" customHeight="1" x14ac:dyDescent="0.45">
      <c r="A165" s="118">
        <f t="shared" si="29"/>
        <v>150</v>
      </c>
      <c r="B165" s="116">
        <f t="shared" si="21"/>
        <v>45936.769230769147</v>
      </c>
      <c r="C165" s="33">
        <f t="shared" si="22"/>
        <v>103893.32</v>
      </c>
      <c r="D165" s="41">
        <f t="shared" si="23"/>
        <v>321.76</v>
      </c>
      <c r="E165" s="33">
        <f t="shared" si="24"/>
        <v>197.53</v>
      </c>
      <c r="F165" s="33">
        <f t="shared" si="25"/>
        <v>124.22999999999999</v>
      </c>
      <c r="G165" s="149"/>
      <c r="H165" s="33">
        <f t="shared" si="20"/>
        <v>103769.09</v>
      </c>
      <c r="I165" s="2"/>
      <c r="K165" s="22"/>
      <c r="L165" s="25">
        <f t="shared" si="30"/>
        <v>48264.000000000029</v>
      </c>
      <c r="M165" s="25">
        <f t="shared" si="31"/>
        <v>32033.090000000015</v>
      </c>
      <c r="N165" s="25">
        <f t="shared" si="32"/>
        <v>16230.910000000014</v>
      </c>
      <c r="O165" s="121"/>
    </row>
    <row r="166" spans="1:15" ht="12" customHeight="1" x14ac:dyDescent="0.45">
      <c r="A166" s="118">
        <f t="shared" si="29"/>
        <v>151</v>
      </c>
      <c r="B166" s="116">
        <f t="shared" si="21"/>
        <v>45950.807692307608</v>
      </c>
      <c r="C166" s="33">
        <f t="shared" si="22"/>
        <v>103769.09</v>
      </c>
      <c r="D166" s="41">
        <f t="shared" si="23"/>
        <v>321.76</v>
      </c>
      <c r="E166" s="33">
        <f t="shared" si="24"/>
        <v>197.29</v>
      </c>
      <c r="F166" s="33">
        <f t="shared" si="25"/>
        <v>124.47</v>
      </c>
      <c r="G166" s="149"/>
      <c r="H166" s="33">
        <f t="shared" si="20"/>
        <v>103644.62</v>
      </c>
      <c r="I166" s="2"/>
      <c r="K166" s="22"/>
      <c r="L166" s="25">
        <f t="shared" si="30"/>
        <v>48585.760000000031</v>
      </c>
      <c r="M166" s="25">
        <f t="shared" si="31"/>
        <v>32230.380000000016</v>
      </c>
      <c r="N166" s="25">
        <f t="shared" si="32"/>
        <v>16355.380000000016</v>
      </c>
      <c r="O166" s="121"/>
    </row>
    <row r="167" spans="1:15" ht="12" customHeight="1" x14ac:dyDescent="0.45">
      <c r="A167" s="118">
        <f t="shared" si="29"/>
        <v>152</v>
      </c>
      <c r="B167" s="116">
        <f t="shared" si="21"/>
        <v>45964.846153846069</v>
      </c>
      <c r="C167" s="33">
        <f t="shared" si="22"/>
        <v>103644.62</v>
      </c>
      <c r="D167" s="41">
        <f t="shared" si="23"/>
        <v>321.76</v>
      </c>
      <c r="E167" s="33">
        <f t="shared" si="24"/>
        <v>197.05</v>
      </c>
      <c r="F167" s="33">
        <f t="shared" si="25"/>
        <v>124.70999999999998</v>
      </c>
      <c r="G167" s="149"/>
      <c r="H167" s="33">
        <f t="shared" si="20"/>
        <v>103519.91</v>
      </c>
      <c r="I167" s="2"/>
      <c r="K167" s="22"/>
      <c r="L167" s="25">
        <f t="shared" si="30"/>
        <v>48907.520000000033</v>
      </c>
      <c r="M167" s="25">
        <f t="shared" si="31"/>
        <v>32427.430000000015</v>
      </c>
      <c r="N167" s="25">
        <f t="shared" si="32"/>
        <v>16480.090000000018</v>
      </c>
      <c r="O167" s="121"/>
    </row>
    <row r="168" spans="1:15" ht="12" customHeight="1" x14ac:dyDescent="0.45">
      <c r="A168" s="118">
        <f t="shared" si="29"/>
        <v>153</v>
      </c>
      <c r="B168" s="116">
        <f t="shared" si="21"/>
        <v>45978.88461538453</v>
      </c>
      <c r="C168" s="33">
        <f t="shared" si="22"/>
        <v>103519.91</v>
      </c>
      <c r="D168" s="41">
        <f t="shared" si="23"/>
        <v>321.76</v>
      </c>
      <c r="E168" s="33">
        <f t="shared" si="24"/>
        <v>196.82</v>
      </c>
      <c r="F168" s="33">
        <f t="shared" si="25"/>
        <v>124.94</v>
      </c>
      <c r="G168" s="149"/>
      <c r="H168" s="33">
        <f t="shared" si="20"/>
        <v>103394.97</v>
      </c>
      <c r="I168" s="2"/>
      <c r="K168" s="22"/>
      <c r="L168" s="25">
        <f t="shared" si="30"/>
        <v>49229.280000000035</v>
      </c>
      <c r="M168" s="25">
        <f t="shared" si="31"/>
        <v>32624.250000000015</v>
      </c>
      <c r="N168" s="25">
        <f t="shared" si="32"/>
        <v>16605.030000000021</v>
      </c>
      <c r="O168" s="121"/>
    </row>
    <row r="169" spans="1:15" ht="12" customHeight="1" x14ac:dyDescent="0.45">
      <c r="A169" s="118">
        <f t="shared" si="29"/>
        <v>154</v>
      </c>
      <c r="B169" s="116">
        <f t="shared" si="21"/>
        <v>45992.923076922991</v>
      </c>
      <c r="C169" s="33">
        <f t="shared" si="22"/>
        <v>103394.97</v>
      </c>
      <c r="D169" s="41">
        <f t="shared" si="23"/>
        <v>321.76</v>
      </c>
      <c r="E169" s="33">
        <f t="shared" si="24"/>
        <v>196.58</v>
      </c>
      <c r="F169" s="33">
        <f t="shared" si="25"/>
        <v>125.17999999999998</v>
      </c>
      <c r="G169" s="149"/>
      <c r="H169" s="33">
        <f t="shared" si="20"/>
        <v>103269.79</v>
      </c>
      <c r="I169" s="2"/>
      <c r="K169" s="22"/>
      <c r="L169" s="25">
        <f t="shared" si="30"/>
        <v>49551.040000000037</v>
      </c>
      <c r="M169" s="25">
        <f t="shared" si="31"/>
        <v>32820.830000000016</v>
      </c>
      <c r="N169" s="25">
        <f t="shared" si="32"/>
        <v>16730.210000000021</v>
      </c>
      <c r="O169" s="121"/>
    </row>
    <row r="170" spans="1:15" ht="12" customHeight="1" x14ac:dyDescent="0.45">
      <c r="A170" s="118">
        <f t="shared" si="29"/>
        <v>155</v>
      </c>
      <c r="B170" s="116">
        <f t="shared" si="21"/>
        <v>46006.961538461452</v>
      </c>
      <c r="C170" s="33">
        <f t="shared" si="22"/>
        <v>103269.79</v>
      </c>
      <c r="D170" s="41">
        <f t="shared" si="23"/>
        <v>321.76</v>
      </c>
      <c r="E170" s="33">
        <f t="shared" si="24"/>
        <v>196.34</v>
      </c>
      <c r="F170" s="33">
        <f t="shared" si="25"/>
        <v>125.41999999999999</v>
      </c>
      <c r="G170" s="149"/>
      <c r="H170" s="33">
        <f t="shared" si="20"/>
        <v>103144.37</v>
      </c>
      <c r="I170" s="2"/>
      <c r="K170" s="22"/>
      <c r="L170" s="25">
        <f t="shared" si="30"/>
        <v>49872.800000000039</v>
      </c>
      <c r="M170" s="25">
        <f t="shared" si="31"/>
        <v>33017.170000000013</v>
      </c>
      <c r="N170" s="25">
        <f t="shared" si="32"/>
        <v>16855.630000000026</v>
      </c>
      <c r="O170" s="121"/>
    </row>
    <row r="171" spans="1:15" ht="12" customHeight="1" x14ac:dyDescent="0.45">
      <c r="A171" s="118">
        <f t="shared" si="29"/>
        <v>156</v>
      </c>
      <c r="B171" s="116">
        <f t="shared" si="21"/>
        <v>46020.999999999913</v>
      </c>
      <c r="C171" s="33">
        <f t="shared" si="22"/>
        <v>103144.37</v>
      </c>
      <c r="D171" s="41">
        <f t="shared" si="23"/>
        <v>321.76</v>
      </c>
      <c r="E171" s="33">
        <f t="shared" si="24"/>
        <v>196.1</v>
      </c>
      <c r="F171" s="33">
        <f t="shared" si="25"/>
        <v>125.66</v>
      </c>
      <c r="G171" s="149"/>
      <c r="H171" s="33">
        <f t="shared" si="20"/>
        <v>103018.71</v>
      </c>
      <c r="I171" s="2"/>
      <c r="K171" s="22"/>
      <c r="L171" s="25">
        <f t="shared" si="30"/>
        <v>50194.560000000041</v>
      </c>
      <c r="M171" s="25">
        <f t="shared" si="31"/>
        <v>33213.270000000011</v>
      </c>
      <c r="N171" s="25">
        <f t="shared" si="32"/>
        <v>16981.29000000003</v>
      </c>
      <c r="O171" s="121"/>
    </row>
    <row r="172" spans="1:15" ht="12" customHeight="1" x14ac:dyDescent="0.45">
      <c r="A172" s="118">
        <f t="shared" si="29"/>
        <v>157</v>
      </c>
      <c r="B172" s="116">
        <f t="shared" si="21"/>
        <v>46035.038461538374</v>
      </c>
      <c r="C172" s="33">
        <f t="shared" si="22"/>
        <v>103018.71</v>
      </c>
      <c r="D172" s="41">
        <f t="shared" si="23"/>
        <v>321.76</v>
      </c>
      <c r="E172" s="33">
        <f t="shared" si="24"/>
        <v>195.86</v>
      </c>
      <c r="F172" s="33">
        <f t="shared" si="25"/>
        <v>125.89999999999998</v>
      </c>
      <c r="G172" s="149"/>
      <c r="H172" s="33">
        <f t="shared" si="20"/>
        <v>102892.81</v>
      </c>
      <c r="I172" s="2"/>
      <c r="K172" s="22"/>
      <c r="L172" s="25">
        <f t="shared" si="30"/>
        <v>50516.320000000043</v>
      </c>
      <c r="M172" s="25">
        <f t="shared" si="31"/>
        <v>33409.130000000012</v>
      </c>
      <c r="N172" s="25">
        <f t="shared" si="32"/>
        <v>17107.190000000031</v>
      </c>
      <c r="O172" s="121"/>
    </row>
    <row r="173" spans="1:15" ht="12" customHeight="1" x14ac:dyDescent="0.45">
      <c r="A173" s="118">
        <f t="shared" si="29"/>
        <v>158</v>
      </c>
      <c r="B173" s="116">
        <f t="shared" si="21"/>
        <v>46049.076923076835</v>
      </c>
      <c r="C173" s="33">
        <f t="shared" si="22"/>
        <v>102892.81</v>
      </c>
      <c r="D173" s="41">
        <f t="shared" si="23"/>
        <v>321.76</v>
      </c>
      <c r="E173" s="33">
        <f t="shared" si="24"/>
        <v>195.62</v>
      </c>
      <c r="F173" s="33">
        <f t="shared" si="25"/>
        <v>126.13999999999999</v>
      </c>
      <c r="G173" s="149"/>
      <c r="H173" s="33">
        <f t="shared" si="20"/>
        <v>102766.67</v>
      </c>
      <c r="I173" s="2"/>
      <c r="K173" s="22"/>
      <c r="L173" s="25">
        <f t="shared" si="30"/>
        <v>50838.080000000045</v>
      </c>
      <c r="M173" s="25">
        <f t="shared" si="31"/>
        <v>33604.750000000015</v>
      </c>
      <c r="N173" s="25">
        <f t="shared" si="32"/>
        <v>17233.330000000031</v>
      </c>
      <c r="O173" s="121"/>
    </row>
    <row r="174" spans="1:15" ht="12" customHeight="1" x14ac:dyDescent="0.45">
      <c r="A174" s="118">
        <f t="shared" si="29"/>
        <v>159</v>
      </c>
      <c r="B174" s="116">
        <f t="shared" si="21"/>
        <v>46063.115384615296</v>
      </c>
      <c r="C174" s="33">
        <f t="shared" si="22"/>
        <v>102766.67</v>
      </c>
      <c r="D174" s="41">
        <f t="shared" si="23"/>
        <v>321.76</v>
      </c>
      <c r="E174" s="33">
        <f t="shared" si="24"/>
        <v>195.38</v>
      </c>
      <c r="F174" s="33">
        <f t="shared" si="25"/>
        <v>126.38</v>
      </c>
      <c r="G174" s="149"/>
      <c r="H174" s="33">
        <f t="shared" si="20"/>
        <v>102640.29</v>
      </c>
      <c r="I174" s="2"/>
      <c r="K174" s="22"/>
      <c r="L174" s="25">
        <f t="shared" si="30"/>
        <v>51159.840000000047</v>
      </c>
      <c r="M174" s="25">
        <f t="shared" si="31"/>
        <v>33800.130000000012</v>
      </c>
      <c r="N174" s="25">
        <f t="shared" si="32"/>
        <v>17359.710000000036</v>
      </c>
      <c r="O174" s="121"/>
    </row>
    <row r="175" spans="1:15" ht="12" customHeight="1" x14ac:dyDescent="0.45">
      <c r="A175" s="118">
        <f t="shared" si="29"/>
        <v>160</v>
      </c>
      <c r="B175" s="116">
        <f t="shared" si="21"/>
        <v>46077.153846153757</v>
      </c>
      <c r="C175" s="33">
        <f t="shared" si="22"/>
        <v>102640.29</v>
      </c>
      <c r="D175" s="41">
        <f t="shared" si="23"/>
        <v>321.76</v>
      </c>
      <c r="E175" s="33">
        <f t="shared" si="24"/>
        <v>195.14</v>
      </c>
      <c r="F175" s="33">
        <f t="shared" si="25"/>
        <v>126.62</v>
      </c>
      <c r="G175" s="149"/>
      <c r="H175" s="33">
        <f t="shared" si="20"/>
        <v>102513.67</v>
      </c>
      <c r="I175" s="2"/>
      <c r="K175" s="22"/>
      <c r="L175" s="25">
        <f t="shared" si="30"/>
        <v>51481.600000000049</v>
      </c>
      <c r="M175" s="25">
        <f t="shared" si="31"/>
        <v>33995.270000000011</v>
      </c>
      <c r="N175" s="25">
        <f t="shared" si="32"/>
        <v>17486.330000000038</v>
      </c>
      <c r="O175" s="121"/>
    </row>
    <row r="176" spans="1:15" ht="12" customHeight="1" x14ac:dyDescent="0.45">
      <c r="A176" s="118">
        <f t="shared" si="29"/>
        <v>161</v>
      </c>
      <c r="B176" s="116">
        <f t="shared" si="21"/>
        <v>46091.192307692218</v>
      </c>
      <c r="C176" s="33">
        <f t="shared" si="22"/>
        <v>102513.67</v>
      </c>
      <c r="D176" s="41">
        <f t="shared" si="23"/>
        <v>321.76</v>
      </c>
      <c r="E176" s="33">
        <f t="shared" si="24"/>
        <v>194.9</v>
      </c>
      <c r="F176" s="33">
        <f t="shared" si="25"/>
        <v>126.85999999999999</v>
      </c>
      <c r="G176" s="149"/>
      <c r="H176" s="33">
        <f t="shared" si="20"/>
        <v>102386.81</v>
      </c>
      <c r="I176" s="2"/>
      <c r="K176" s="22"/>
      <c r="L176" s="25">
        <f t="shared" si="30"/>
        <v>51803.360000000052</v>
      </c>
      <c r="M176" s="25">
        <f t="shared" si="31"/>
        <v>34190.170000000013</v>
      </c>
      <c r="N176" s="25">
        <f t="shared" si="32"/>
        <v>17613.190000000039</v>
      </c>
      <c r="O176" s="121"/>
    </row>
    <row r="177" spans="1:15" ht="12" customHeight="1" x14ac:dyDescent="0.45">
      <c r="A177" s="118">
        <f t="shared" si="29"/>
        <v>162</v>
      </c>
      <c r="B177" s="116">
        <f t="shared" si="21"/>
        <v>46105.230769230679</v>
      </c>
      <c r="C177" s="33">
        <f t="shared" si="22"/>
        <v>102386.81</v>
      </c>
      <c r="D177" s="41">
        <f t="shared" si="23"/>
        <v>321.76</v>
      </c>
      <c r="E177" s="33">
        <f t="shared" si="24"/>
        <v>194.66</v>
      </c>
      <c r="F177" s="33">
        <f t="shared" si="25"/>
        <v>127.1</v>
      </c>
      <c r="G177" s="149"/>
      <c r="H177" s="33">
        <f t="shared" si="20"/>
        <v>102259.71</v>
      </c>
      <c r="I177" s="2"/>
      <c r="K177" s="22"/>
      <c r="L177" s="25">
        <f t="shared" si="30"/>
        <v>52125.120000000054</v>
      </c>
      <c r="M177" s="25">
        <f t="shared" si="31"/>
        <v>34384.830000000016</v>
      </c>
      <c r="N177" s="25">
        <f t="shared" si="32"/>
        <v>17740.290000000037</v>
      </c>
      <c r="O177" s="121"/>
    </row>
    <row r="178" spans="1:15" ht="12" customHeight="1" x14ac:dyDescent="0.45">
      <c r="A178" s="118">
        <f t="shared" si="29"/>
        <v>163</v>
      </c>
      <c r="B178" s="116">
        <f t="shared" si="21"/>
        <v>46119.26923076914</v>
      </c>
      <c r="C178" s="33">
        <f t="shared" si="22"/>
        <v>102259.71</v>
      </c>
      <c r="D178" s="41">
        <f t="shared" si="23"/>
        <v>321.76</v>
      </c>
      <c r="E178" s="33">
        <f t="shared" si="24"/>
        <v>194.42</v>
      </c>
      <c r="F178" s="33">
        <f t="shared" si="25"/>
        <v>127.34</v>
      </c>
      <c r="G178" s="149"/>
      <c r="H178" s="33">
        <f t="shared" si="20"/>
        <v>102132.37</v>
      </c>
      <c r="I178" s="2"/>
      <c r="K178" s="22"/>
      <c r="L178" s="25">
        <f t="shared" si="30"/>
        <v>52446.880000000056</v>
      </c>
      <c r="M178" s="25">
        <f t="shared" si="31"/>
        <v>34579.250000000015</v>
      </c>
      <c r="N178" s="25">
        <f t="shared" si="32"/>
        <v>17867.630000000041</v>
      </c>
      <c r="O178" s="121"/>
    </row>
    <row r="179" spans="1:15" ht="12" customHeight="1" x14ac:dyDescent="0.45">
      <c r="A179" s="118">
        <f t="shared" si="29"/>
        <v>164</v>
      </c>
      <c r="B179" s="116">
        <f t="shared" si="21"/>
        <v>46133.307692307601</v>
      </c>
      <c r="C179" s="33">
        <f t="shared" si="22"/>
        <v>102132.37</v>
      </c>
      <c r="D179" s="41">
        <f t="shared" si="23"/>
        <v>321.76</v>
      </c>
      <c r="E179" s="33">
        <f t="shared" si="24"/>
        <v>194.18</v>
      </c>
      <c r="F179" s="33">
        <f t="shared" si="25"/>
        <v>127.57999999999998</v>
      </c>
      <c r="G179" s="149"/>
      <c r="H179" s="33">
        <f t="shared" si="20"/>
        <v>102004.79</v>
      </c>
      <c r="I179" s="2"/>
      <c r="K179" s="22"/>
      <c r="L179" s="25">
        <f t="shared" si="30"/>
        <v>52768.640000000058</v>
      </c>
      <c r="M179" s="25">
        <f t="shared" si="31"/>
        <v>34773.430000000015</v>
      </c>
      <c r="N179" s="25">
        <f t="shared" si="32"/>
        <v>17995.210000000043</v>
      </c>
      <c r="O179" s="121"/>
    </row>
    <row r="180" spans="1:15" ht="12" customHeight="1" x14ac:dyDescent="0.45">
      <c r="A180" s="118">
        <f t="shared" si="29"/>
        <v>165</v>
      </c>
      <c r="B180" s="116">
        <f t="shared" si="21"/>
        <v>46147.346153846061</v>
      </c>
      <c r="C180" s="33">
        <f t="shared" si="22"/>
        <v>102004.79</v>
      </c>
      <c r="D180" s="41">
        <f t="shared" si="23"/>
        <v>321.76</v>
      </c>
      <c r="E180" s="33">
        <f t="shared" si="24"/>
        <v>193.94</v>
      </c>
      <c r="F180" s="33">
        <f t="shared" si="25"/>
        <v>127.82</v>
      </c>
      <c r="G180" s="149"/>
      <c r="H180" s="33">
        <f t="shared" si="20"/>
        <v>101876.97</v>
      </c>
      <c r="I180" s="2"/>
      <c r="K180" s="22"/>
      <c r="L180" s="25">
        <f t="shared" si="30"/>
        <v>53090.40000000006</v>
      </c>
      <c r="M180" s="25">
        <f t="shared" si="31"/>
        <v>34967.370000000017</v>
      </c>
      <c r="N180" s="25">
        <f t="shared" si="32"/>
        <v>18123.030000000042</v>
      </c>
      <c r="O180" s="121"/>
    </row>
    <row r="181" spans="1:15" ht="12" customHeight="1" x14ac:dyDescent="0.45">
      <c r="A181" s="118">
        <f t="shared" si="29"/>
        <v>166</v>
      </c>
      <c r="B181" s="116">
        <f t="shared" si="21"/>
        <v>46161.384615384522</v>
      </c>
      <c r="C181" s="33">
        <f t="shared" si="22"/>
        <v>101876.97</v>
      </c>
      <c r="D181" s="41">
        <f t="shared" si="23"/>
        <v>321.76</v>
      </c>
      <c r="E181" s="33">
        <f t="shared" si="24"/>
        <v>193.69</v>
      </c>
      <c r="F181" s="33">
        <f t="shared" si="25"/>
        <v>128.07</v>
      </c>
      <c r="G181" s="149"/>
      <c r="H181" s="33">
        <f t="shared" si="20"/>
        <v>101748.9</v>
      </c>
      <c r="I181" s="2"/>
      <c r="K181" s="22"/>
      <c r="L181" s="25">
        <f t="shared" si="30"/>
        <v>53412.160000000062</v>
      </c>
      <c r="M181" s="25">
        <f t="shared" si="31"/>
        <v>35161.060000000019</v>
      </c>
      <c r="N181" s="25">
        <f t="shared" si="32"/>
        <v>18251.100000000042</v>
      </c>
      <c r="O181" s="121"/>
    </row>
    <row r="182" spans="1:15" ht="12" customHeight="1" x14ac:dyDescent="0.45">
      <c r="A182" s="118">
        <f t="shared" si="29"/>
        <v>167</v>
      </c>
      <c r="B182" s="116">
        <f t="shared" si="21"/>
        <v>46175.423076922983</v>
      </c>
      <c r="C182" s="33">
        <f t="shared" si="22"/>
        <v>101748.9</v>
      </c>
      <c r="D182" s="41">
        <f t="shared" si="23"/>
        <v>321.76</v>
      </c>
      <c r="E182" s="33">
        <f t="shared" si="24"/>
        <v>193.45</v>
      </c>
      <c r="F182" s="33">
        <f t="shared" si="25"/>
        <v>128.31</v>
      </c>
      <c r="G182" s="149"/>
      <c r="H182" s="33">
        <f t="shared" si="20"/>
        <v>101620.59</v>
      </c>
      <c r="I182" s="2"/>
      <c r="K182" s="22"/>
      <c r="L182" s="25">
        <f t="shared" si="30"/>
        <v>53733.920000000064</v>
      </c>
      <c r="M182" s="25">
        <f t="shared" si="31"/>
        <v>35354.510000000017</v>
      </c>
      <c r="N182" s="25">
        <f t="shared" si="32"/>
        <v>18379.410000000047</v>
      </c>
      <c r="O182" s="121"/>
    </row>
    <row r="183" spans="1:15" ht="12" customHeight="1" x14ac:dyDescent="0.45">
      <c r="A183" s="118">
        <f t="shared" si="29"/>
        <v>168</v>
      </c>
      <c r="B183" s="116">
        <f t="shared" si="21"/>
        <v>46189.461538461444</v>
      </c>
      <c r="C183" s="33">
        <f t="shared" si="22"/>
        <v>101620.59</v>
      </c>
      <c r="D183" s="41">
        <f t="shared" si="23"/>
        <v>321.76</v>
      </c>
      <c r="E183" s="33">
        <f t="shared" si="24"/>
        <v>193.2</v>
      </c>
      <c r="F183" s="33">
        <f t="shared" si="25"/>
        <v>128.56</v>
      </c>
      <c r="G183" s="149"/>
      <c r="H183" s="33">
        <f t="shared" si="20"/>
        <v>101492.03</v>
      </c>
      <c r="I183" s="2"/>
      <c r="K183" s="22"/>
      <c r="L183" s="25">
        <f t="shared" si="30"/>
        <v>54055.680000000066</v>
      </c>
      <c r="M183" s="25">
        <f t="shared" si="31"/>
        <v>35547.710000000014</v>
      </c>
      <c r="N183" s="25">
        <f t="shared" si="32"/>
        <v>18507.970000000052</v>
      </c>
      <c r="O183" s="121"/>
    </row>
    <row r="184" spans="1:15" ht="12" customHeight="1" x14ac:dyDescent="0.45">
      <c r="A184" s="118">
        <f t="shared" si="29"/>
        <v>169</v>
      </c>
      <c r="B184" s="116">
        <f t="shared" si="21"/>
        <v>46203.499999999905</v>
      </c>
      <c r="C184" s="33">
        <f t="shared" si="22"/>
        <v>101492.03</v>
      </c>
      <c r="D184" s="41">
        <f t="shared" si="23"/>
        <v>321.76</v>
      </c>
      <c r="E184" s="33">
        <f t="shared" si="24"/>
        <v>192.96</v>
      </c>
      <c r="F184" s="33">
        <f t="shared" si="25"/>
        <v>128.79999999999998</v>
      </c>
      <c r="G184" s="149"/>
      <c r="H184" s="33">
        <f t="shared" si="20"/>
        <v>101363.23</v>
      </c>
      <c r="I184" s="2"/>
      <c r="K184" s="22"/>
      <c r="L184" s="25">
        <f t="shared" si="30"/>
        <v>54377.440000000068</v>
      </c>
      <c r="M184" s="25">
        <f t="shared" si="31"/>
        <v>35740.670000000013</v>
      </c>
      <c r="N184" s="25">
        <f t="shared" si="32"/>
        <v>18636.770000000055</v>
      </c>
      <c r="O184" s="121"/>
    </row>
    <row r="185" spans="1:15" ht="12" customHeight="1" x14ac:dyDescent="0.45">
      <c r="A185" s="118">
        <f t="shared" si="29"/>
        <v>170</v>
      </c>
      <c r="B185" s="116">
        <f t="shared" si="21"/>
        <v>46217.538461538366</v>
      </c>
      <c r="C185" s="33">
        <f t="shared" si="22"/>
        <v>101363.23</v>
      </c>
      <c r="D185" s="41">
        <f t="shared" si="23"/>
        <v>321.76</v>
      </c>
      <c r="E185" s="33">
        <f t="shared" si="24"/>
        <v>192.72</v>
      </c>
      <c r="F185" s="33">
        <f t="shared" si="25"/>
        <v>129.04</v>
      </c>
      <c r="G185" s="149"/>
      <c r="H185" s="33">
        <f t="shared" si="20"/>
        <v>101234.19</v>
      </c>
      <c r="I185" s="2"/>
      <c r="K185" s="22"/>
      <c r="L185" s="25">
        <f t="shared" si="30"/>
        <v>54699.20000000007</v>
      </c>
      <c r="M185" s="25">
        <f t="shared" si="31"/>
        <v>35933.390000000014</v>
      </c>
      <c r="N185" s="25">
        <f t="shared" si="32"/>
        <v>18765.810000000056</v>
      </c>
      <c r="O185" s="121"/>
    </row>
    <row r="186" spans="1:15" ht="12" customHeight="1" x14ac:dyDescent="0.45">
      <c r="A186" s="118">
        <f t="shared" si="29"/>
        <v>171</v>
      </c>
      <c r="B186" s="116">
        <f t="shared" si="21"/>
        <v>46231.576923076827</v>
      </c>
      <c r="C186" s="33">
        <f t="shared" si="22"/>
        <v>101234.19</v>
      </c>
      <c r="D186" s="41">
        <f t="shared" si="23"/>
        <v>321.76</v>
      </c>
      <c r="E186" s="33">
        <f t="shared" si="24"/>
        <v>192.47</v>
      </c>
      <c r="F186" s="33">
        <f t="shared" si="25"/>
        <v>129.29</v>
      </c>
      <c r="G186" s="149"/>
      <c r="H186" s="33">
        <f t="shared" si="20"/>
        <v>101104.9</v>
      </c>
      <c r="I186" s="2"/>
      <c r="K186" s="22"/>
      <c r="L186" s="25">
        <f t="shared" si="30"/>
        <v>55020.960000000072</v>
      </c>
      <c r="M186" s="25">
        <f t="shared" si="31"/>
        <v>36125.860000000015</v>
      </c>
      <c r="N186" s="25">
        <f t="shared" si="32"/>
        <v>18895.100000000057</v>
      </c>
      <c r="O186" s="121"/>
    </row>
    <row r="187" spans="1:15" ht="12" customHeight="1" x14ac:dyDescent="0.45">
      <c r="A187" s="118">
        <f t="shared" si="29"/>
        <v>172</v>
      </c>
      <c r="B187" s="116">
        <f t="shared" si="21"/>
        <v>46245.615384615288</v>
      </c>
      <c r="C187" s="33">
        <f t="shared" si="22"/>
        <v>101104.9</v>
      </c>
      <c r="D187" s="41">
        <f t="shared" si="23"/>
        <v>321.76</v>
      </c>
      <c r="E187" s="33">
        <f t="shared" si="24"/>
        <v>192.22</v>
      </c>
      <c r="F187" s="33">
        <f t="shared" si="25"/>
        <v>129.54</v>
      </c>
      <c r="G187" s="149"/>
      <c r="H187" s="33">
        <f t="shared" si="20"/>
        <v>100975.36</v>
      </c>
      <c r="I187" s="2"/>
      <c r="K187" s="22"/>
      <c r="L187" s="25">
        <f t="shared" si="30"/>
        <v>55342.720000000074</v>
      </c>
      <c r="M187" s="25">
        <f t="shared" si="31"/>
        <v>36318.080000000016</v>
      </c>
      <c r="N187" s="25">
        <f t="shared" si="32"/>
        <v>19024.640000000058</v>
      </c>
      <c r="O187" s="121"/>
    </row>
    <row r="188" spans="1:15" ht="12" customHeight="1" x14ac:dyDescent="0.45">
      <c r="A188" s="118">
        <f t="shared" si="29"/>
        <v>173</v>
      </c>
      <c r="B188" s="116">
        <f t="shared" si="21"/>
        <v>46259.653846153749</v>
      </c>
      <c r="C188" s="33">
        <f t="shared" si="22"/>
        <v>100975.36</v>
      </c>
      <c r="D188" s="41">
        <f t="shared" si="23"/>
        <v>321.76</v>
      </c>
      <c r="E188" s="33">
        <f t="shared" si="24"/>
        <v>191.98</v>
      </c>
      <c r="F188" s="33">
        <f t="shared" si="25"/>
        <v>129.78</v>
      </c>
      <c r="G188" s="149"/>
      <c r="H188" s="33">
        <f t="shared" si="20"/>
        <v>100845.58</v>
      </c>
      <c r="I188" s="2"/>
      <c r="K188" s="22"/>
      <c r="L188" s="25">
        <f t="shared" si="30"/>
        <v>55664.480000000076</v>
      </c>
      <c r="M188" s="25">
        <f t="shared" si="31"/>
        <v>36510.060000000019</v>
      </c>
      <c r="N188" s="25">
        <f t="shared" si="32"/>
        <v>19154.420000000056</v>
      </c>
      <c r="O188" s="121"/>
    </row>
    <row r="189" spans="1:15" ht="12" customHeight="1" x14ac:dyDescent="0.45">
      <c r="A189" s="118">
        <f t="shared" si="29"/>
        <v>174</v>
      </c>
      <c r="B189" s="116">
        <f t="shared" si="21"/>
        <v>46273.69230769221</v>
      </c>
      <c r="C189" s="33">
        <f t="shared" si="22"/>
        <v>100845.58</v>
      </c>
      <c r="D189" s="41">
        <f t="shared" si="23"/>
        <v>321.76</v>
      </c>
      <c r="E189" s="33">
        <f t="shared" si="24"/>
        <v>191.73</v>
      </c>
      <c r="F189" s="33">
        <f t="shared" si="25"/>
        <v>130.03</v>
      </c>
      <c r="G189" s="149"/>
      <c r="H189" s="33">
        <f t="shared" si="20"/>
        <v>100715.55</v>
      </c>
      <c r="I189" s="2"/>
      <c r="K189" s="22"/>
      <c r="L189" s="25">
        <f t="shared" si="30"/>
        <v>55986.240000000078</v>
      </c>
      <c r="M189" s="25">
        <f t="shared" si="31"/>
        <v>36701.790000000023</v>
      </c>
      <c r="N189" s="25">
        <f t="shared" si="32"/>
        <v>19284.450000000055</v>
      </c>
      <c r="O189" s="121"/>
    </row>
    <row r="190" spans="1:15" ht="12" customHeight="1" x14ac:dyDescent="0.45">
      <c r="A190" s="118">
        <f t="shared" si="29"/>
        <v>175</v>
      </c>
      <c r="B190" s="116">
        <f t="shared" si="21"/>
        <v>46287.730769230671</v>
      </c>
      <c r="C190" s="33">
        <f t="shared" si="22"/>
        <v>100715.55</v>
      </c>
      <c r="D190" s="41">
        <f t="shared" si="23"/>
        <v>321.76</v>
      </c>
      <c r="E190" s="33">
        <f t="shared" si="24"/>
        <v>191.48</v>
      </c>
      <c r="F190" s="33">
        <f t="shared" si="25"/>
        <v>130.28</v>
      </c>
      <c r="G190" s="149"/>
      <c r="H190" s="33">
        <f t="shared" si="20"/>
        <v>100585.27</v>
      </c>
      <c r="I190" s="2"/>
      <c r="K190" s="22"/>
      <c r="L190" s="25">
        <f t="shared" si="30"/>
        <v>56308.00000000008</v>
      </c>
      <c r="M190" s="25">
        <f t="shared" si="31"/>
        <v>36893.270000000026</v>
      </c>
      <c r="N190" s="25">
        <f t="shared" si="32"/>
        <v>19414.730000000054</v>
      </c>
      <c r="O190" s="121"/>
    </row>
    <row r="191" spans="1:15" ht="12" customHeight="1" x14ac:dyDescent="0.45">
      <c r="A191" s="118">
        <f t="shared" si="29"/>
        <v>176</v>
      </c>
      <c r="B191" s="116">
        <f t="shared" si="21"/>
        <v>46301.769230769132</v>
      </c>
      <c r="C191" s="33">
        <f t="shared" si="22"/>
        <v>100585.27</v>
      </c>
      <c r="D191" s="41">
        <f t="shared" si="23"/>
        <v>321.76</v>
      </c>
      <c r="E191" s="33">
        <f t="shared" si="24"/>
        <v>191.24</v>
      </c>
      <c r="F191" s="33">
        <f t="shared" si="25"/>
        <v>130.51999999999998</v>
      </c>
      <c r="G191" s="149"/>
      <c r="H191" s="33">
        <f t="shared" si="20"/>
        <v>100454.75</v>
      </c>
      <c r="I191" s="2"/>
      <c r="K191" s="22"/>
      <c r="L191" s="25">
        <f t="shared" si="30"/>
        <v>56629.760000000082</v>
      </c>
      <c r="M191" s="25">
        <f t="shared" si="31"/>
        <v>37084.510000000024</v>
      </c>
      <c r="N191" s="25">
        <f t="shared" si="32"/>
        <v>19545.250000000058</v>
      </c>
      <c r="O191" s="121"/>
    </row>
    <row r="192" spans="1:15" ht="12" customHeight="1" x14ac:dyDescent="0.45">
      <c r="A192" s="118">
        <f t="shared" si="29"/>
        <v>177</v>
      </c>
      <c r="B192" s="116">
        <f t="shared" si="21"/>
        <v>46315.807692307593</v>
      </c>
      <c r="C192" s="33">
        <f t="shared" si="22"/>
        <v>100454.75</v>
      </c>
      <c r="D192" s="41">
        <f t="shared" si="23"/>
        <v>321.76</v>
      </c>
      <c r="E192" s="33">
        <f t="shared" si="24"/>
        <v>190.99</v>
      </c>
      <c r="F192" s="33">
        <f t="shared" si="25"/>
        <v>130.76999999999998</v>
      </c>
      <c r="G192" s="149"/>
      <c r="H192" s="33">
        <f t="shared" si="20"/>
        <v>100323.98</v>
      </c>
      <c r="I192" s="2"/>
      <c r="K192" s="22"/>
      <c r="L192" s="25">
        <f t="shared" si="30"/>
        <v>56951.520000000084</v>
      </c>
      <c r="M192" s="25">
        <f t="shared" si="31"/>
        <v>37275.500000000022</v>
      </c>
      <c r="N192" s="25">
        <f t="shared" si="32"/>
        <v>19676.020000000062</v>
      </c>
      <c r="O192" s="121"/>
    </row>
    <row r="193" spans="1:15" ht="12" customHeight="1" x14ac:dyDescent="0.45">
      <c r="A193" s="118">
        <f t="shared" si="29"/>
        <v>178</v>
      </c>
      <c r="B193" s="116">
        <f t="shared" si="21"/>
        <v>46329.846153846054</v>
      </c>
      <c r="C193" s="33">
        <f t="shared" si="22"/>
        <v>100323.98</v>
      </c>
      <c r="D193" s="41">
        <f t="shared" si="23"/>
        <v>321.76</v>
      </c>
      <c r="E193" s="33">
        <f t="shared" si="24"/>
        <v>190.74</v>
      </c>
      <c r="F193" s="33">
        <f t="shared" si="25"/>
        <v>131.01999999999998</v>
      </c>
      <c r="G193" s="149"/>
      <c r="H193" s="33">
        <f t="shared" si="20"/>
        <v>100192.96000000001</v>
      </c>
      <c r="I193" s="2"/>
      <c r="K193" s="22"/>
      <c r="L193" s="25">
        <f t="shared" si="30"/>
        <v>57273.280000000086</v>
      </c>
      <c r="M193" s="25">
        <f t="shared" si="31"/>
        <v>37466.24000000002</v>
      </c>
      <c r="N193" s="25">
        <f t="shared" si="32"/>
        <v>19807.040000000066</v>
      </c>
      <c r="O193" s="121"/>
    </row>
    <row r="194" spans="1:15" ht="12" customHeight="1" x14ac:dyDescent="0.45">
      <c r="A194" s="118">
        <f t="shared" si="29"/>
        <v>179</v>
      </c>
      <c r="B194" s="116">
        <f t="shared" si="21"/>
        <v>46343.884615384515</v>
      </c>
      <c r="C194" s="33">
        <f t="shared" si="22"/>
        <v>100192.96000000001</v>
      </c>
      <c r="D194" s="41">
        <f t="shared" si="23"/>
        <v>321.76</v>
      </c>
      <c r="E194" s="33">
        <f t="shared" si="24"/>
        <v>190.49</v>
      </c>
      <c r="F194" s="33">
        <f t="shared" si="25"/>
        <v>131.26999999999998</v>
      </c>
      <c r="G194" s="149"/>
      <c r="H194" s="33">
        <f t="shared" si="20"/>
        <v>100061.69</v>
      </c>
      <c r="I194" s="2"/>
      <c r="K194" s="22"/>
      <c r="L194" s="25">
        <f t="shared" si="30"/>
        <v>57595.040000000088</v>
      </c>
      <c r="M194" s="25">
        <f t="shared" si="31"/>
        <v>37656.730000000018</v>
      </c>
      <c r="N194" s="25">
        <f t="shared" si="32"/>
        <v>19938.31000000007</v>
      </c>
      <c r="O194" s="121"/>
    </row>
    <row r="195" spans="1:15" ht="12" customHeight="1" x14ac:dyDescent="0.45">
      <c r="A195" s="118">
        <f t="shared" si="29"/>
        <v>180</v>
      </c>
      <c r="B195" s="116">
        <f t="shared" si="21"/>
        <v>46357.923076922976</v>
      </c>
      <c r="C195" s="33">
        <f t="shared" si="22"/>
        <v>100061.69</v>
      </c>
      <c r="D195" s="41">
        <f t="shared" si="23"/>
        <v>321.76</v>
      </c>
      <c r="E195" s="33">
        <f t="shared" si="24"/>
        <v>190.24</v>
      </c>
      <c r="F195" s="33">
        <f t="shared" si="25"/>
        <v>131.51999999999998</v>
      </c>
      <c r="G195" s="149"/>
      <c r="H195" s="33">
        <f t="shared" si="20"/>
        <v>99930.17</v>
      </c>
      <c r="I195" s="2"/>
      <c r="K195" s="22"/>
      <c r="L195" s="25">
        <f t="shared" si="30"/>
        <v>57916.80000000009</v>
      </c>
      <c r="M195" s="25">
        <f t="shared" si="31"/>
        <v>37846.970000000016</v>
      </c>
      <c r="N195" s="25">
        <f t="shared" si="32"/>
        <v>20069.830000000075</v>
      </c>
      <c r="O195" s="121"/>
    </row>
    <row r="196" spans="1:15" ht="12" customHeight="1" x14ac:dyDescent="0.45">
      <c r="A196" s="118">
        <f t="shared" si="29"/>
        <v>181</v>
      </c>
      <c r="B196" s="116">
        <f t="shared" si="21"/>
        <v>46371.961538461437</v>
      </c>
      <c r="C196" s="33">
        <f t="shared" si="22"/>
        <v>99930.17</v>
      </c>
      <c r="D196" s="41">
        <f t="shared" si="23"/>
        <v>321.76</v>
      </c>
      <c r="E196" s="33">
        <f t="shared" si="24"/>
        <v>189.99</v>
      </c>
      <c r="F196" s="33">
        <f t="shared" si="25"/>
        <v>131.76999999999998</v>
      </c>
      <c r="G196" s="149"/>
      <c r="H196" s="33">
        <f t="shared" si="20"/>
        <v>99798.399999999994</v>
      </c>
      <c r="I196" s="2"/>
      <c r="K196" s="22"/>
      <c r="L196" s="25">
        <f t="shared" si="30"/>
        <v>58238.560000000092</v>
      </c>
      <c r="M196" s="25">
        <f t="shared" si="31"/>
        <v>38036.960000000014</v>
      </c>
      <c r="N196" s="25">
        <f t="shared" si="32"/>
        <v>20201.600000000079</v>
      </c>
      <c r="O196" s="121"/>
    </row>
    <row r="197" spans="1:15" ht="12" customHeight="1" x14ac:dyDescent="0.45">
      <c r="A197" s="118">
        <f t="shared" si="29"/>
        <v>182</v>
      </c>
      <c r="B197" s="116">
        <f t="shared" si="21"/>
        <v>46385.999999999898</v>
      </c>
      <c r="C197" s="33">
        <f t="shared" si="22"/>
        <v>99798.399999999994</v>
      </c>
      <c r="D197" s="41">
        <f t="shared" si="23"/>
        <v>321.76</v>
      </c>
      <c r="E197" s="33">
        <f t="shared" si="24"/>
        <v>189.74</v>
      </c>
      <c r="F197" s="33">
        <f t="shared" si="25"/>
        <v>132.01999999999998</v>
      </c>
      <c r="G197" s="149"/>
      <c r="H197" s="33">
        <f t="shared" si="20"/>
        <v>99666.38</v>
      </c>
      <c r="I197" s="2"/>
      <c r="K197" s="22"/>
      <c r="L197" s="25">
        <f t="shared" si="30"/>
        <v>58560.320000000094</v>
      </c>
      <c r="M197" s="25">
        <f t="shared" si="31"/>
        <v>38226.700000000012</v>
      </c>
      <c r="N197" s="25">
        <f t="shared" si="32"/>
        <v>20333.620000000083</v>
      </c>
      <c r="O197" s="121"/>
    </row>
    <row r="198" spans="1:15" ht="12" customHeight="1" x14ac:dyDescent="0.45">
      <c r="A198" s="118">
        <f t="shared" si="29"/>
        <v>183</v>
      </c>
      <c r="B198" s="116">
        <f t="shared" si="21"/>
        <v>46400.038461538359</v>
      </c>
      <c r="C198" s="33">
        <f t="shared" si="22"/>
        <v>99666.38</v>
      </c>
      <c r="D198" s="41">
        <f t="shared" si="23"/>
        <v>321.76</v>
      </c>
      <c r="E198" s="33">
        <f t="shared" si="24"/>
        <v>189.49</v>
      </c>
      <c r="F198" s="33">
        <f t="shared" si="25"/>
        <v>132.26999999999998</v>
      </c>
      <c r="G198" s="149"/>
      <c r="H198" s="33">
        <f t="shared" si="20"/>
        <v>99534.11</v>
      </c>
      <c r="I198" s="2"/>
      <c r="K198" s="22"/>
      <c r="L198" s="25">
        <f t="shared" si="30"/>
        <v>58882.080000000096</v>
      </c>
      <c r="M198" s="25">
        <f t="shared" si="31"/>
        <v>38416.19000000001</v>
      </c>
      <c r="N198" s="25">
        <f t="shared" si="32"/>
        <v>20465.890000000087</v>
      </c>
      <c r="O198" s="121"/>
    </row>
    <row r="199" spans="1:15" ht="12" customHeight="1" x14ac:dyDescent="0.45">
      <c r="A199" s="118">
        <f t="shared" si="29"/>
        <v>184</v>
      </c>
      <c r="B199" s="116">
        <f t="shared" si="21"/>
        <v>46414.07692307682</v>
      </c>
      <c r="C199" s="33">
        <f t="shared" si="22"/>
        <v>99534.11</v>
      </c>
      <c r="D199" s="41">
        <f t="shared" si="23"/>
        <v>321.76</v>
      </c>
      <c r="E199" s="33">
        <f t="shared" si="24"/>
        <v>189.24</v>
      </c>
      <c r="F199" s="33">
        <f t="shared" si="25"/>
        <v>132.51999999999998</v>
      </c>
      <c r="G199" s="149"/>
      <c r="H199" s="33">
        <f t="shared" si="20"/>
        <v>99401.59</v>
      </c>
      <c r="I199" s="2"/>
      <c r="K199" s="22"/>
      <c r="L199" s="25">
        <f t="shared" si="30"/>
        <v>59203.840000000098</v>
      </c>
      <c r="M199" s="25">
        <f t="shared" si="31"/>
        <v>38605.430000000008</v>
      </c>
      <c r="N199" s="25">
        <f t="shared" si="32"/>
        <v>20598.410000000091</v>
      </c>
      <c r="O199" s="121"/>
    </row>
    <row r="200" spans="1:15" ht="12" customHeight="1" x14ac:dyDescent="0.45">
      <c r="A200" s="118">
        <f t="shared" si="29"/>
        <v>185</v>
      </c>
      <c r="B200" s="116">
        <f t="shared" si="21"/>
        <v>46428.115384615281</v>
      </c>
      <c r="C200" s="33">
        <f t="shared" si="22"/>
        <v>99401.59</v>
      </c>
      <c r="D200" s="41">
        <f t="shared" si="23"/>
        <v>321.76</v>
      </c>
      <c r="E200" s="33">
        <f t="shared" si="24"/>
        <v>188.99</v>
      </c>
      <c r="F200" s="33">
        <f t="shared" si="25"/>
        <v>132.76999999999998</v>
      </c>
      <c r="G200" s="149"/>
      <c r="H200" s="33">
        <f t="shared" si="20"/>
        <v>99268.82</v>
      </c>
      <c r="I200" s="2"/>
      <c r="K200" s="22"/>
      <c r="L200" s="25">
        <f t="shared" si="30"/>
        <v>59525.6000000001</v>
      </c>
      <c r="M200" s="25">
        <f t="shared" si="31"/>
        <v>38794.420000000006</v>
      </c>
      <c r="N200" s="25">
        <f t="shared" si="32"/>
        <v>20731.180000000095</v>
      </c>
      <c r="O200" s="121"/>
    </row>
    <row r="201" spans="1:15" ht="12" customHeight="1" x14ac:dyDescent="0.45">
      <c r="A201" s="118">
        <f t="shared" si="29"/>
        <v>186</v>
      </c>
      <c r="B201" s="116">
        <f t="shared" si="21"/>
        <v>46442.153846153742</v>
      </c>
      <c r="C201" s="33">
        <f t="shared" si="22"/>
        <v>99268.82</v>
      </c>
      <c r="D201" s="41">
        <f t="shared" si="23"/>
        <v>321.76</v>
      </c>
      <c r="E201" s="33">
        <f t="shared" si="24"/>
        <v>188.73</v>
      </c>
      <c r="F201" s="33">
        <f t="shared" si="25"/>
        <v>133.03</v>
      </c>
      <c r="G201" s="149"/>
      <c r="H201" s="33">
        <f t="shared" si="20"/>
        <v>99135.79</v>
      </c>
      <c r="I201" s="2"/>
      <c r="K201" s="22"/>
      <c r="L201" s="25">
        <f t="shared" si="30"/>
        <v>59847.360000000102</v>
      </c>
      <c r="M201" s="25">
        <f t="shared" si="31"/>
        <v>38983.150000000009</v>
      </c>
      <c r="N201" s="25">
        <f t="shared" si="32"/>
        <v>20864.210000000094</v>
      </c>
      <c r="O201" s="121"/>
    </row>
    <row r="202" spans="1:15" ht="12" customHeight="1" x14ac:dyDescent="0.45">
      <c r="A202" s="118">
        <f t="shared" si="29"/>
        <v>187</v>
      </c>
      <c r="B202" s="116">
        <f t="shared" si="21"/>
        <v>46456.192307692203</v>
      </c>
      <c r="C202" s="33">
        <f t="shared" si="22"/>
        <v>99135.79</v>
      </c>
      <c r="D202" s="41">
        <f t="shared" si="23"/>
        <v>321.76</v>
      </c>
      <c r="E202" s="33">
        <f t="shared" si="24"/>
        <v>188.48</v>
      </c>
      <c r="F202" s="33">
        <f t="shared" si="25"/>
        <v>133.28</v>
      </c>
      <c r="G202" s="149"/>
      <c r="H202" s="33">
        <f t="shared" si="20"/>
        <v>99002.51</v>
      </c>
      <c r="I202" s="2"/>
      <c r="K202" s="22"/>
      <c r="L202" s="25">
        <f t="shared" si="30"/>
        <v>60169.120000000104</v>
      </c>
      <c r="M202" s="25">
        <f t="shared" si="31"/>
        <v>39171.630000000012</v>
      </c>
      <c r="N202" s="25">
        <f t="shared" si="32"/>
        <v>20997.490000000093</v>
      </c>
      <c r="O202" s="121"/>
    </row>
    <row r="203" spans="1:15" ht="12" customHeight="1" x14ac:dyDescent="0.45">
      <c r="A203" s="118">
        <f t="shared" si="29"/>
        <v>188</v>
      </c>
      <c r="B203" s="116">
        <f t="shared" si="21"/>
        <v>46470.230769230664</v>
      </c>
      <c r="C203" s="33">
        <f t="shared" si="22"/>
        <v>99002.51</v>
      </c>
      <c r="D203" s="41">
        <f t="shared" si="23"/>
        <v>321.76</v>
      </c>
      <c r="E203" s="33">
        <f t="shared" si="24"/>
        <v>188.23</v>
      </c>
      <c r="F203" s="33">
        <f t="shared" si="25"/>
        <v>133.53</v>
      </c>
      <c r="G203" s="149"/>
      <c r="H203" s="33">
        <f t="shared" si="20"/>
        <v>98868.98</v>
      </c>
      <c r="I203" s="2"/>
      <c r="K203" s="22"/>
      <c r="L203" s="25">
        <f t="shared" si="30"/>
        <v>60490.880000000107</v>
      </c>
      <c r="M203" s="25">
        <f t="shared" si="31"/>
        <v>39359.860000000015</v>
      </c>
      <c r="N203" s="25">
        <f t="shared" si="32"/>
        <v>21131.020000000091</v>
      </c>
      <c r="O203" s="121"/>
    </row>
    <row r="204" spans="1:15" ht="12" customHeight="1" x14ac:dyDescent="0.45">
      <c r="A204" s="118">
        <f t="shared" si="29"/>
        <v>189</v>
      </c>
      <c r="B204" s="116">
        <f t="shared" si="21"/>
        <v>46484.269230769125</v>
      </c>
      <c r="C204" s="33">
        <f t="shared" si="22"/>
        <v>98868.98</v>
      </c>
      <c r="D204" s="41">
        <f t="shared" si="23"/>
        <v>321.76</v>
      </c>
      <c r="E204" s="33">
        <f t="shared" si="24"/>
        <v>187.97</v>
      </c>
      <c r="F204" s="33">
        <f t="shared" si="25"/>
        <v>133.79</v>
      </c>
      <c r="G204" s="149"/>
      <c r="H204" s="33">
        <f t="shared" si="20"/>
        <v>98735.19</v>
      </c>
      <c r="I204" s="2"/>
      <c r="K204" s="22"/>
      <c r="L204" s="25">
        <f t="shared" si="30"/>
        <v>60812.640000000109</v>
      </c>
      <c r="M204" s="25">
        <f t="shared" si="31"/>
        <v>39547.830000000016</v>
      </c>
      <c r="N204" s="25">
        <f t="shared" si="32"/>
        <v>21264.810000000092</v>
      </c>
      <c r="O204" s="121"/>
    </row>
    <row r="205" spans="1:15" ht="12" customHeight="1" x14ac:dyDescent="0.45">
      <c r="A205" s="118">
        <f t="shared" si="29"/>
        <v>190</v>
      </c>
      <c r="B205" s="116">
        <f t="shared" si="21"/>
        <v>46498.307692307586</v>
      </c>
      <c r="C205" s="33">
        <f t="shared" si="22"/>
        <v>98735.19</v>
      </c>
      <c r="D205" s="41">
        <f t="shared" si="23"/>
        <v>321.76</v>
      </c>
      <c r="E205" s="33">
        <f t="shared" si="24"/>
        <v>187.72</v>
      </c>
      <c r="F205" s="33">
        <f t="shared" si="25"/>
        <v>134.04</v>
      </c>
      <c r="G205" s="149"/>
      <c r="H205" s="33">
        <f t="shared" si="20"/>
        <v>98601.15</v>
      </c>
      <c r="I205" s="2"/>
      <c r="K205" s="22"/>
      <c r="L205" s="25">
        <f t="shared" si="30"/>
        <v>61134.400000000111</v>
      </c>
      <c r="M205" s="25">
        <f t="shared" si="31"/>
        <v>39735.550000000017</v>
      </c>
      <c r="N205" s="25">
        <f t="shared" si="32"/>
        <v>21398.850000000093</v>
      </c>
      <c r="O205" s="121"/>
    </row>
    <row r="206" spans="1:15" ht="12" customHeight="1" x14ac:dyDescent="0.45">
      <c r="A206" s="118">
        <f t="shared" si="29"/>
        <v>191</v>
      </c>
      <c r="B206" s="116">
        <f t="shared" si="21"/>
        <v>46512.346153846047</v>
      </c>
      <c r="C206" s="33">
        <f t="shared" si="22"/>
        <v>98601.15</v>
      </c>
      <c r="D206" s="41">
        <f t="shared" si="23"/>
        <v>321.76</v>
      </c>
      <c r="E206" s="33">
        <f t="shared" si="24"/>
        <v>187.46</v>
      </c>
      <c r="F206" s="33">
        <f t="shared" si="25"/>
        <v>134.29999999999998</v>
      </c>
      <c r="G206" s="149"/>
      <c r="H206" s="33">
        <f t="shared" si="20"/>
        <v>98466.85</v>
      </c>
      <c r="I206" s="2"/>
      <c r="K206" s="22"/>
      <c r="L206" s="25">
        <f t="shared" si="30"/>
        <v>61456.160000000113</v>
      </c>
      <c r="M206" s="25">
        <f t="shared" si="31"/>
        <v>39923.010000000017</v>
      </c>
      <c r="N206" s="25">
        <f t="shared" si="32"/>
        <v>21533.150000000096</v>
      </c>
      <c r="O206" s="121"/>
    </row>
    <row r="207" spans="1:15" ht="12" customHeight="1" x14ac:dyDescent="0.45">
      <c r="A207" s="118">
        <f t="shared" si="29"/>
        <v>192</v>
      </c>
      <c r="B207" s="116">
        <f t="shared" si="21"/>
        <v>46526.384615384508</v>
      </c>
      <c r="C207" s="33">
        <f t="shared" si="22"/>
        <v>98466.85</v>
      </c>
      <c r="D207" s="41">
        <f t="shared" si="23"/>
        <v>321.76</v>
      </c>
      <c r="E207" s="33">
        <f t="shared" si="24"/>
        <v>187.21</v>
      </c>
      <c r="F207" s="33">
        <f t="shared" si="25"/>
        <v>134.54999999999998</v>
      </c>
      <c r="G207" s="149"/>
      <c r="H207" s="33">
        <f t="shared" si="20"/>
        <v>98332.3</v>
      </c>
      <c r="I207" s="2"/>
      <c r="K207" s="22"/>
      <c r="L207" s="25">
        <f t="shared" si="30"/>
        <v>61777.920000000115</v>
      </c>
      <c r="M207" s="25">
        <f t="shared" si="31"/>
        <v>40110.220000000016</v>
      </c>
      <c r="N207" s="25">
        <f t="shared" si="32"/>
        <v>21667.700000000099</v>
      </c>
      <c r="O207" s="121"/>
    </row>
    <row r="208" spans="1:15" ht="12" customHeight="1" x14ac:dyDescent="0.45">
      <c r="A208" s="118">
        <f t="shared" si="29"/>
        <v>193</v>
      </c>
      <c r="B208" s="116">
        <f t="shared" si="21"/>
        <v>46540.423076922969</v>
      </c>
      <c r="C208" s="33">
        <f t="shared" si="22"/>
        <v>98332.3</v>
      </c>
      <c r="D208" s="41">
        <f t="shared" si="23"/>
        <v>321.76</v>
      </c>
      <c r="E208" s="33">
        <f t="shared" si="24"/>
        <v>186.95</v>
      </c>
      <c r="F208" s="33">
        <f t="shared" si="25"/>
        <v>134.81</v>
      </c>
      <c r="G208" s="149"/>
      <c r="H208" s="33">
        <f t="shared" ref="H208:H271" si="33">IF(OR(H207=0,H207=""),"",ROUND(C208-F208,2))</f>
        <v>98197.49</v>
      </c>
      <c r="I208" s="2"/>
      <c r="K208" s="22"/>
      <c r="L208" s="25">
        <f t="shared" si="30"/>
        <v>62099.680000000117</v>
      </c>
      <c r="M208" s="25">
        <f t="shared" si="31"/>
        <v>40297.170000000013</v>
      </c>
      <c r="N208" s="25">
        <f t="shared" si="32"/>
        <v>21802.510000000104</v>
      </c>
      <c r="O208" s="121"/>
    </row>
    <row r="209" spans="1:15" ht="12" customHeight="1" x14ac:dyDescent="0.45">
      <c r="A209" s="118">
        <f t="shared" si="29"/>
        <v>194</v>
      </c>
      <c r="B209" s="116">
        <f t="shared" ref="B209:B272" si="34">IF(OR(H208=0,H208=""),"",(365/$E$7+B208))</f>
        <v>46554.46153846143</v>
      </c>
      <c r="C209" s="33">
        <f t="shared" ref="C209:C272" si="35">IF(OR(H208=0,H208=""),"",ROUND(H208,2))</f>
        <v>98197.49</v>
      </c>
      <c r="D209" s="41">
        <f t="shared" ref="D209:D272" si="36">IF(OR(H208=0,H208=""),"",ROUND(IF(C209+E209&lt;$G$4,C209+E209,$G$4),2))</f>
        <v>321.76</v>
      </c>
      <c r="E209" s="33">
        <f t="shared" ref="E209:E272" si="37">IF(OR(H208=0,H208=""),"",ROUND(((1+($E$5/($E$8*100)))^($E$8/$E$7)-1)*C209,2))</f>
        <v>186.7</v>
      </c>
      <c r="F209" s="33">
        <f t="shared" ref="F209:F272" si="38">IF(OR(H208=0,H208=""),"",D209-E209+G209)</f>
        <v>135.06</v>
      </c>
      <c r="G209" s="149"/>
      <c r="H209" s="33">
        <f t="shared" si="33"/>
        <v>98062.43</v>
      </c>
      <c r="I209" s="2"/>
      <c r="K209" s="22"/>
      <c r="L209" s="25">
        <f t="shared" si="30"/>
        <v>62421.440000000119</v>
      </c>
      <c r="M209" s="25">
        <f t="shared" si="31"/>
        <v>40483.87000000001</v>
      </c>
      <c r="N209" s="25">
        <f t="shared" si="32"/>
        <v>21937.570000000109</v>
      </c>
      <c r="O209" s="121"/>
    </row>
    <row r="210" spans="1:15" ht="12" customHeight="1" x14ac:dyDescent="0.45">
      <c r="A210" s="118">
        <f t="shared" ref="A210:A273" si="39">IF(OR(H209=0,H209=""),"",(1+A209))</f>
        <v>195</v>
      </c>
      <c r="B210" s="116">
        <f t="shared" si="34"/>
        <v>46568.499999999891</v>
      </c>
      <c r="C210" s="33">
        <f t="shared" si="35"/>
        <v>98062.43</v>
      </c>
      <c r="D210" s="41">
        <f t="shared" si="36"/>
        <v>321.76</v>
      </c>
      <c r="E210" s="33">
        <f t="shared" si="37"/>
        <v>186.44</v>
      </c>
      <c r="F210" s="33">
        <f t="shared" si="38"/>
        <v>135.32</v>
      </c>
      <c r="G210" s="149"/>
      <c r="H210" s="33">
        <f t="shared" si="33"/>
        <v>97927.11</v>
      </c>
      <c r="I210" s="2"/>
      <c r="K210" s="22"/>
      <c r="L210" s="25">
        <f t="shared" si="30"/>
        <v>62743.200000000121</v>
      </c>
      <c r="M210" s="25">
        <f t="shared" si="31"/>
        <v>40670.310000000012</v>
      </c>
      <c r="N210" s="25">
        <f t="shared" si="32"/>
        <v>22072.890000000109</v>
      </c>
      <c r="O210" s="121"/>
    </row>
    <row r="211" spans="1:15" ht="12" customHeight="1" x14ac:dyDescent="0.45">
      <c r="A211" s="118">
        <f t="shared" si="39"/>
        <v>196</v>
      </c>
      <c r="B211" s="116">
        <f t="shared" si="34"/>
        <v>46582.538461538352</v>
      </c>
      <c r="C211" s="33">
        <f t="shared" si="35"/>
        <v>97927.11</v>
      </c>
      <c r="D211" s="41">
        <f t="shared" si="36"/>
        <v>321.76</v>
      </c>
      <c r="E211" s="33">
        <f t="shared" si="37"/>
        <v>186.18</v>
      </c>
      <c r="F211" s="33">
        <f t="shared" si="38"/>
        <v>135.57999999999998</v>
      </c>
      <c r="G211" s="149"/>
      <c r="H211" s="33">
        <f t="shared" si="33"/>
        <v>97791.53</v>
      </c>
      <c r="I211" s="2"/>
      <c r="K211" s="22"/>
      <c r="L211" s="25">
        <f t="shared" si="30"/>
        <v>63064.960000000123</v>
      </c>
      <c r="M211" s="25">
        <f t="shared" si="31"/>
        <v>40856.490000000013</v>
      </c>
      <c r="N211" s="25">
        <f t="shared" si="32"/>
        <v>22208.47000000011</v>
      </c>
      <c r="O211" s="121"/>
    </row>
    <row r="212" spans="1:15" ht="12" customHeight="1" x14ac:dyDescent="0.45">
      <c r="A212" s="118">
        <f t="shared" si="39"/>
        <v>197</v>
      </c>
      <c r="B212" s="116">
        <f t="shared" si="34"/>
        <v>46596.576923076813</v>
      </c>
      <c r="C212" s="33">
        <f t="shared" si="35"/>
        <v>97791.53</v>
      </c>
      <c r="D212" s="41">
        <f t="shared" si="36"/>
        <v>321.76</v>
      </c>
      <c r="E212" s="33">
        <f t="shared" si="37"/>
        <v>185.92</v>
      </c>
      <c r="F212" s="33">
        <f t="shared" si="38"/>
        <v>135.84</v>
      </c>
      <c r="G212" s="149"/>
      <c r="H212" s="33">
        <f t="shared" si="33"/>
        <v>97655.69</v>
      </c>
      <c r="I212" s="2"/>
      <c r="K212" s="22"/>
      <c r="L212" s="25">
        <f t="shared" si="30"/>
        <v>63386.720000000125</v>
      </c>
      <c r="M212" s="25">
        <f t="shared" si="31"/>
        <v>41042.410000000011</v>
      </c>
      <c r="N212" s="25">
        <f t="shared" si="32"/>
        <v>22344.310000000114</v>
      </c>
      <c r="O212" s="121"/>
    </row>
    <row r="213" spans="1:15" ht="12" customHeight="1" x14ac:dyDescent="0.45">
      <c r="A213" s="118">
        <f t="shared" si="39"/>
        <v>198</v>
      </c>
      <c r="B213" s="116">
        <f t="shared" si="34"/>
        <v>46610.615384615274</v>
      </c>
      <c r="C213" s="33">
        <f t="shared" si="35"/>
        <v>97655.69</v>
      </c>
      <c r="D213" s="41">
        <f t="shared" si="36"/>
        <v>321.76</v>
      </c>
      <c r="E213" s="33">
        <f t="shared" si="37"/>
        <v>185.67</v>
      </c>
      <c r="F213" s="33">
        <f t="shared" si="38"/>
        <v>136.09</v>
      </c>
      <c r="G213" s="149"/>
      <c r="H213" s="33">
        <f t="shared" si="33"/>
        <v>97519.6</v>
      </c>
      <c r="I213" s="2"/>
      <c r="K213" s="22"/>
      <c r="L213" s="25">
        <f t="shared" si="30"/>
        <v>63708.480000000127</v>
      </c>
      <c r="M213" s="25">
        <f t="shared" si="31"/>
        <v>41228.080000000009</v>
      </c>
      <c r="N213" s="25">
        <f t="shared" si="32"/>
        <v>22480.400000000118</v>
      </c>
      <c r="O213" s="121"/>
    </row>
    <row r="214" spans="1:15" ht="12" customHeight="1" x14ac:dyDescent="0.45">
      <c r="A214" s="118">
        <f t="shared" si="39"/>
        <v>199</v>
      </c>
      <c r="B214" s="116">
        <f t="shared" si="34"/>
        <v>46624.653846153735</v>
      </c>
      <c r="C214" s="33">
        <f t="shared" si="35"/>
        <v>97519.6</v>
      </c>
      <c r="D214" s="41">
        <f t="shared" si="36"/>
        <v>321.76</v>
      </c>
      <c r="E214" s="33">
        <f t="shared" si="37"/>
        <v>185.41</v>
      </c>
      <c r="F214" s="33">
        <f t="shared" si="38"/>
        <v>136.35</v>
      </c>
      <c r="G214" s="149"/>
      <c r="H214" s="33">
        <f t="shared" si="33"/>
        <v>97383.25</v>
      </c>
      <c r="I214" s="2"/>
      <c r="K214" s="22"/>
      <c r="L214" s="25">
        <f t="shared" si="30"/>
        <v>64030.240000000129</v>
      </c>
      <c r="M214" s="25">
        <f t="shared" si="31"/>
        <v>41413.490000000013</v>
      </c>
      <c r="N214" s="25">
        <f t="shared" si="32"/>
        <v>22616.750000000116</v>
      </c>
      <c r="O214" s="121"/>
    </row>
    <row r="215" spans="1:15" ht="12" customHeight="1" x14ac:dyDescent="0.45">
      <c r="A215" s="118">
        <f t="shared" si="39"/>
        <v>200</v>
      </c>
      <c r="B215" s="116">
        <f t="shared" si="34"/>
        <v>46638.692307692196</v>
      </c>
      <c r="C215" s="33">
        <f t="shared" si="35"/>
        <v>97383.25</v>
      </c>
      <c r="D215" s="41">
        <f t="shared" si="36"/>
        <v>321.76</v>
      </c>
      <c r="E215" s="33">
        <f t="shared" si="37"/>
        <v>185.15</v>
      </c>
      <c r="F215" s="33">
        <f t="shared" si="38"/>
        <v>136.60999999999999</v>
      </c>
      <c r="G215" s="149"/>
      <c r="H215" s="33">
        <f t="shared" si="33"/>
        <v>97246.64</v>
      </c>
      <c r="I215" s="2"/>
      <c r="K215" s="22"/>
      <c r="L215" s="25">
        <f t="shared" si="30"/>
        <v>64352.000000000131</v>
      </c>
      <c r="M215" s="25">
        <f t="shared" si="31"/>
        <v>41598.640000000014</v>
      </c>
      <c r="N215" s="25">
        <f t="shared" si="32"/>
        <v>22753.360000000117</v>
      </c>
      <c r="O215" s="121"/>
    </row>
    <row r="216" spans="1:15" ht="12" customHeight="1" x14ac:dyDescent="0.45">
      <c r="A216" s="118">
        <f t="shared" si="39"/>
        <v>201</v>
      </c>
      <c r="B216" s="116">
        <f t="shared" si="34"/>
        <v>46652.730769230657</v>
      </c>
      <c r="C216" s="33">
        <f t="shared" si="35"/>
        <v>97246.64</v>
      </c>
      <c r="D216" s="41">
        <f t="shared" si="36"/>
        <v>321.76</v>
      </c>
      <c r="E216" s="33">
        <f t="shared" si="37"/>
        <v>184.89</v>
      </c>
      <c r="F216" s="33">
        <f t="shared" si="38"/>
        <v>136.87</v>
      </c>
      <c r="G216" s="149"/>
      <c r="H216" s="33">
        <f t="shared" si="33"/>
        <v>97109.77</v>
      </c>
      <c r="I216" s="2"/>
      <c r="K216" s="22"/>
      <c r="L216" s="25">
        <f t="shared" si="30"/>
        <v>64673.760000000133</v>
      </c>
      <c r="M216" s="25">
        <f t="shared" si="31"/>
        <v>41783.530000000013</v>
      </c>
      <c r="N216" s="25">
        <f t="shared" si="32"/>
        <v>22890.23000000012</v>
      </c>
      <c r="O216" s="121"/>
    </row>
    <row r="217" spans="1:15" ht="12" customHeight="1" x14ac:dyDescent="0.45">
      <c r="A217" s="118">
        <f t="shared" si="39"/>
        <v>202</v>
      </c>
      <c r="B217" s="116">
        <f t="shared" si="34"/>
        <v>46666.769230769118</v>
      </c>
      <c r="C217" s="33">
        <f t="shared" si="35"/>
        <v>97109.77</v>
      </c>
      <c r="D217" s="41">
        <f t="shared" si="36"/>
        <v>321.76</v>
      </c>
      <c r="E217" s="33">
        <f t="shared" si="37"/>
        <v>184.63</v>
      </c>
      <c r="F217" s="33">
        <f t="shared" si="38"/>
        <v>137.13</v>
      </c>
      <c r="G217" s="149"/>
      <c r="H217" s="33">
        <f t="shared" si="33"/>
        <v>96972.64</v>
      </c>
      <c r="I217" s="2"/>
      <c r="K217" s="22"/>
      <c r="L217" s="25">
        <f t="shared" si="30"/>
        <v>64995.520000000135</v>
      </c>
      <c r="M217" s="25">
        <f t="shared" si="31"/>
        <v>41968.160000000011</v>
      </c>
      <c r="N217" s="25">
        <f t="shared" si="32"/>
        <v>23027.360000000124</v>
      </c>
      <c r="O217" s="121"/>
    </row>
    <row r="218" spans="1:15" ht="12" customHeight="1" x14ac:dyDescent="0.45">
      <c r="A218" s="118">
        <f t="shared" si="39"/>
        <v>203</v>
      </c>
      <c r="B218" s="116">
        <f t="shared" si="34"/>
        <v>46680.807692307579</v>
      </c>
      <c r="C218" s="33">
        <f t="shared" si="35"/>
        <v>96972.64</v>
      </c>
      <c r="D218" s="41">
        <f t="shared" si="36"/>
        <v>321.76</v>
      </c>
      <c r="E218" s="33">
        <f t="shared" si="37"/>
        <v>184.37</v>
      </c>
      <c r="F218" s="33">
        <f t="shared" si="38"/>
        <v>137.38999999999999</v>
      </c>
      <c r="G218" s="149"/>
      <c r="H218" s="33">
        <f t="shared" si="33"/>
        <v>96835.25</v>
      </c>
      <c r="I218" s="2"/>
      <c r="K218" s="22"/>
      <c r="L218" s="25">
        <f t="shared" si="30"/>
        <v>65317.280000000137</v>
      </c>
      <c r="M218" s="25">
        <f t="shared" si="31"/>
        <v>42152.530000000013</v>
      </c>
      <c r="N218" s="25">
        <f t="shared" si="32"/>
        <v>23164.750000000124</v>
      </c>
      <c r="O218" s="121"/>
    </row>
    <row r="219" spans="1:15" ht="12" customHeight="1" x14ac:dyDescent="0.45">
      <c r="A219" s="118">
        <f t="shared" si="39"/>
        <v>204</v>
      </c>
      <c r="B219" s="116">
        <f t="shared" si="34"/>
        <v>46694.84615384604</v>
      </c>
      <c r="C219" s="33">
        <f t="shared" si="35"/>
        <v>96835.25</v>
      </c>
      <c r="D219" s="41">
        <f t="shared" si="36"/>
        <v>321.76</v>
      </c>
      <c r="E219" s="33">
        <f t="shared" si="37"/>
        <v>184.11</v>
      </c>
      <c r="F219" s="33">
        <f t="shared" si="38"/>
        <v>137.64999999999998</v>
      </c>
      <c r="G219" s="149"/>
      <c r="H219" s="33">
        <f t="shared" si="33"/>
        <v>96697.600000000006</v>
      </c>
      <c r="I219" s="2"/>
      <c r="K219" s="22"/>
      <c r="L219" s="25">
        <f t="shared" si="30"/>
        <v>65639.040000000139</v>
      </c>
      <c r="M219" s="25">
        <f t="shared" si="31"/>
        <v>42336.640000000014</v>
      </c>
      <c r="N219" s="25">
        <f t="shared" si="32"/>
        <v>23302.400000000125</v>
      </c>
      <c r="O219" s="121"/>
    </row>
    <row r="220" spans="1:15" ht="12" customHeight="1" x14ac:dyDescent="0.45">
      <c r="A220" s="118">
        <f t="shared" si="39"/>
        <v>205</v>
      </c>
      <c r="B220" s="116">
        <f t="shared" si="34"/>
        <v>46708.884615384501</v>
      </c>
      <c r="C220" s="33">
        <f t="shared" si="35"/>
        <v>96697.600000000006</v>
      </c>
      <c r="D220" s="41">
        <f t="shared" si="36"/>
        <v>321.76</v>
      </c>
      <c r="E220" s="33">
        <f t="shared" si="37"/>
        <v>183.85</v>
      </c>
      <c r="F220" s="33">
        <f t="shared" si="38"/>
        <v>137.91</v>
      </c>
      <c r="G220" s="149"/>
      <c r="H220" s="33">
        <f t="shared" si="33"/>
        <v>96559.69</v>
      </c>
      <c r="I220" s="2"/>
      <c r="K220" s="22"/>
      <c r="L220" s="25">
        <f t="shared" si="30"/>
        <v>65960.800000000134</v>
      </c>
      <c r="M220" s="25">
        <f t="shared" si="31"/>
        <v>42520.490000000013</v>
      </c>
      <c r="N220" s="25">
        <f t="shared" si="32"/>
        <v>23440.310000000121</v>
      </c>
      <c r="O220" s="121"/>
    </row>
    <row r="221" spans="1:15" ht="12" customHeight="1" x14ac:dyDescent="0.45">
      <c r="A221" s="118">
        <f t="shared" si="39"/>
        <v>206</v>
      </c>
      <c r="B221" s="116">
        <f t="shared" si="34"/>
        <v>46722.923076922962</v>
      </c>
      <c r="C221" s="33">
        <f t="shared" si="35"/>
        <v>96559.69</v>
      </c>
      <c r="D221" s="41">
        <f t="shared" si="36"/>
        <v>321.76</v>
      </c>
      <c r="E221" s="33">
        <f t="shared" si="37"/>
        <v>183.58</v>
      </c>
      <c r="F221" s="33">
        <f t="shared" si="38"/>
        <v>138.17999999999998</v>
      </c>
      <c r="G221" s="149"/>
      <c r="H221" s="33">
        <f t="shared" si="33"/>
        <v>96421.51</v>
      </c>
      <c r="I221" s="2"/>
      <c r="K221" s="22"/>
      <c r="L221" s="25">
        <f t="shared" ref="L221:L284" si="40">IF(H220=0,"",D221+G221+L220)</f>
        <v>66282.560000000129</v>
      </c>
      <c r="M221" s="25">
        <f t="shared" ref="M221:M284" si="41">IF(H220=0,"",M220+E221)</f>
        <v>42704.070000000014</v>
      </c>
      <c r="N221" s="25">
        <f t="shared" ref="N221:N284" si="42">IF(H220=0,"",L221-M221)</f>
        <v>23578.490000000114</v>
      </c>
      <c r="O221" s="121"/>
    </row>
    <row r="222" spans="1:15" ht="12" customHeight="1" x14ac:dyDescent="0.45">
      <c r="A222" s="118">
        <f t="shared" si="39"/>
        <v>207</v>
      </c>
      <c r="B222" s="116">
        <f t="shared" si="34"/>
        <v>46736.961538461423</v>
      </c>
      <c r="C222" s="33">
        <f t="shared" si="35"/>
        <v>96421.51</v>
      </c>
      <c r="D222" s="41">
        <f t="shared" si="36"/>
        <v>321.76</v>
      </c>
      <c r="E222" s="33">
        <f t="shared" si="37"/>
        <v>183.32</v>
      </c>
      <c r="F222" s="33">
        <f t="shared" si="38"/>
        <v>138.44</v>
      </c>
      <c r="G222" s="149"/>
      <c r="H222" s="33">
        <f t="shared" si="33"/>
        <v>96283.07</v>
      </c>
      <c r="I222" s="2"/>
      <c r="K222" s="22"/>
      <c r="L222" s="25">
        <f t="shared" si="40"/>
        <v>66604.320000000123</v>
      </c>
      <c r="M222" s="25">
        <f t="shared" si="41"/>
        <v>42887.390000000014</v>
      </c>
      <c r="N222" s="25">
        <f t="shared" si="42"/>
        <v>23716.930000000109</v>
      </c>
      <c r="O222" s="121"/>
    </row>
    <row r="223" spans="1:15" ht="12" customHeight="1" x14ac:dyDescent="0.45">
      <c r="A223" s="118">
        <f t="shared" si="39"/>
        <v>208</v>
      </c>
      <c r="B223" s="116">
        <f t="shared" si="34"/>
        <v>46750.999999999884</v>
      </c>
      <c r="C223" s="33">
        <f t="shared" si="35"/>
        <v>96283.07</v>
      </c>
      <c r="D223" s="41">
        <f t="shared" si="36"/>
        <v>321.76</v>
      </c>
      <c r="E223" s="33">
        <f t="shared" si="37"/>
        <v>183.06</v>
      </c>
      <c r="F223" s="33">
        <f t="shared" si="38"/>
        <v>138.69999999999999</v>
      </c>
      <c r="G223" s="149"/>
      <c r="H223" s="33">
        <f t="shared" si="33"/>
        <v>96144.37</v>
      </c>
      <c r="I223" s="2"/>
      <c r="K223" s="22"/>
      <c r="L223" s="25">
        <f t="shared" si="40"/>
        <v>66926.080000000118</v>
      </c>
      <c r="M223" s="25">
        <f t="shared" si="41"/>
        <v>43070.450000000012</v>
      </c>
      <c r="N223" s="25">
        <f t="shared" si="42"/>
        <v>23855.630000000107</v>
      </c>
      <c r="O223" s="121"/>
    </row>
    <row r="224" spans="1:15" ht="12" customHeight="1" x14ac:dyDescent="0.45">
      <c r="A224" s="118">
        <f t="shared" si="39"/>
        <v>209</v>
      </c>
      <c r="B224" s="116">
        <f t="shared" si="34"/>
        <v>46765.038461538345</v>
      </c>
      <c r="C224" s="33">
        <f t="shared" si="35"/>
        <v>96144.37</v>
      </c>
      <c r="D224" s="41">
        <f t="shared" si="36"/>
        <v>321.76</v>
      </c>
      <c r="E224" s="33">
        <f t="shared" si="37"/>
        <v>182.79</v>
      </c>
      <c r="F224" s="33">
        <f t="shared" si="38"/>
        <v>138.97</v>
      </c>
      <c r="G224" s="149"/>
      <c r="H224" s="33">
        <f t="shared" si="33"/>
        <v>96005.4</v>
      </c>
      <c r="I224" s="2"/>
      <c r="K224" s="22"/>
      <c r="L224" s="25">
        <f t="shared" si="40"/>
        <v>67247.840000000113</v>
      </c>
      <c r="M224" s="25">
        <f t="shared" si="41"/>
        <v>43253.240000000013</v>
      </c>
      <c r="N224" s="25">
        <f t="shared" si="42"/>
        <v>23994.6000000001</v>
      </c>
      <c r="O224" s="121"/>
    </row>
    <row r="225" spans="1:15" ht="12" customHeight="1" x14ac:dyDescent="0.45">
      <c r="A225" s="118">
        <f t="shared" si="39"/>
        <v>210</v>
      </c>
      <c r="B225" s="116">
        <f t="shared" si="34"/>
        <v>46779.076923076806</v>
      </c>
      <c r="C225" s="33">
        <f t="shared" si="35"/>
        <v>96005.4</v>
      </c>
      <c r="D225" s="41">
        <f t="shared" si="36"/>
        <v>321.76</v>
      </c>
      <c r="E225" s="33">
        <f t="shared" si="37"/>
        <v>182.53</v>
      </c>
      <c r="F225" s="33">
        <f t="shared" si="38"/>
        <v>139.22999999999999</v>
      </c>
      <c r="G225" s="149"/>
      <c r="H225" s="33">
        <f t="shared" si="33"/>
        <v>95866.17</v>
      </c>
      <c r="I225" s="2"/>
      <c r="K225" s="22"/>
      <c r="L225" s="25">
        <f t="shared" si="40"/>
        <v>67569.600000000108</v>
      </c>
      <c r="M225" s="25">
        <f t="shared" si="41"/>
        <v>43435.770000000011</v>
      </c>
      <c r="N225" s="25">
        <f t="shared" si="42"/>
        <v>24133.830000000096</v>
      </c>
      <c r="O225" s="121"/>
    </row>
    <row r="226" spans="1:15" ht="12" customHeight="1" x14ac:dyDescent="0.45">
      <c r="A226" s="118">
        <f t="shared" si="39"/>
        <v>211</v>
      </c>
      <c r="B226" s="116">
        <f t="shared" si="34"/>
        <v>46793.115384615267</v>
      </c>
      <c r="C226" s="33">
        <f t="shared" si="35"/>
        <v>95866.17</v>
      </c>
      <c r="D226" s="41">
        <f t="shared" si="36"/>
        <v>321.76</v>
      </c>
      <c r="E226" s="33">
        <f t="shared" si="37"/>
        <v>182.26</v>
      </c>
      <c r="F226" s="33">
        <f t="shared" si="38"/>
        <v>139.5</v>
      </c>
      <c r="G226" s="149"/>
      <c r="H226" s="33">
        <f t="shared" si="33"/>
        <v>95726.67</v>
      </c>
      <c r="I226" s="2"/>
      <c r="K226" s="22"/>
      <c r="L226" s="25">
        <f t="shared" si="40"/>
        <v>67891.360000000102</v>
      </c>
      <c r="M226" s="25">
        <f t="shared" si="41"/>
        <v>43618.030000000013</v>
      </c>
      <c r="N226" s="25">
        <f t="shared" si="42"/>
        <v>24273.330000000089</v>
      </c>
      <c r="O226" s="121"/>
    </row>
    <row r="227" spans="1:15" ht="12" customHeight="1" x14ac:dyDescent="0.45">
      <c r="A227" s="118">
        <f t="shared" si="39"/>
        <v>212</v>
      </c>
      <c r="B227" s="116">
        <f t="shared" si="34"/>
        <v>46807.153846153727</v>
      </c>
      <c r="C227" s="33">
        <f t="shared" si="35"/>
        <v>95726.67</v>
      </c>
      <c r="D227" s="41">
        <f t="shared" si="36"/>
        <v>321.76</v>
      </c>
      <c r="E227" s="33">
        <f t="shared" si="37"/>
        <v>182</v>
      </c>
      <c r="F227" s="33">
        <f t="shared" si="38"/>
        <v>139.76</v>
      </c>
      <c r="G227" s="149"/>
      <c r="H227" s="33">
        <f t="shared" si="33"/>
        <v>95586.91</v>
      </c>
      <c r="I227" s="2"/>
      <c r="K227" s="22"/>
      <c r="L227" s="25">
        <f t="shared" si="40"/>
        <v>68213.120000000097</v>
      </c>
      <c r="M227" s="25">
        <f t="shared" si="41"/>
        <v>43800.030000000013</v>
      </c>
      <c r="N227" s="25">
        <f t="shared" si="42"/>
        <v>24413.090000000084</v>
      </c>
      <c r="O227" s="121"/>
    </row>
    <row r="228" spans="1:15" ht="12" customHeight="1" x14ac:dyDescent="0.45">
      <c r="A228" s="118">
        <f t="shared" si="39"/>
        <v>213</v>
      </c>
      <c r="B228" s="116">
        <f t="shared" si="34"/>
        <v>46821.192307692188</v>
      </c>
      <c r="C228" s="33">
        <f t="shared" si="35"/>
        <v>95586.91</v>
      </c>
      <c r="D228" s="41">
        <f t="shared" si="36"/>
        <v>321.76</v>
      </c>
      <c r="E228" s="33">
        <f t="shared" si="37"/>
        <v>181.73</v>
      </c>
      <c r="F228" s="33">
        <f t="shared" si="38"/>
        <v>140.03</v>
      </c>
      <c r="G228" s="149"/>
      <c r="H228" s="33">
        <f t="shared" si="33"/>
        <v>95446.88</v>
      </c>
      <c r="I228" s="2"/>
      <c r="K228" s="22"/>
      <c r="L228" s="25">
        <f t="shared" si="40"/>
        <v>68534.880000000092</v>
      </c>
      <c r="M228" s="25">
        <f t="shared" si="41"/>
        <v>43981.760000000017</v>
      </c>
      <c r="N228" s="25">
        <f t="shared" si="42"/>
        <v>24553.120000000075</v>
      </c>
      <c r="O228" s="121"/>
    </row>
    <row r="229" spans="1:15" ht="12" customHeight="1" x14ac:dyDescent="0.45">
      <c r="A229" s="118">
        <f t="shared" si="39"/>
        <v>214</v>
      </c>
      <c r="B229" s="116">
        <f t="shared" si="34"/>
        <v>46835.230769230649</v>
      </c>
      <c r="C229" s="33">
        <f t="shared" si="35"/>
        <v>95446.88</v>
      </c>
      <c r="D229" s="41">
        <f t="shared" si="36"/>
        <v>321.76</v>
      </c>
      <c r="E229" s="33">
        <f t="shared" si="37"/>
        <v>181.47</v>
      </c>
      <c r="F229" s="33">
        <f t="shared" si="38"/>
        <v>140.29</v>
      </c>
      <c r="G229" s="149"/>
      <c r="H229" s="33">
        <f t="shared" si="33"/>
        <v>95306.59</v>
      </c>
      <c r="I229" s="2"/>
      <c r="K229" s="22"/>
      <c r="L229" s="25">
        <f t="shared" si="40"/>
        <v>68856.640000000087</v>
      </c>
      <c r="M229" s="25">
        <f t="shared" si="41"/>
        <v>44163.230000000018</v>
      </c>
      <c r="N229" s="25">
        <f t="shared" si="42"/>
        <v>24693.410000000069</v>
      </c>
      <c r="O229" s="121"/>
    </row>
    <row r="230" spans="1:15" ht="12" customHeight="1" x14ac:dyDescent="0.45">
      <c r="A230" s="118">
        <f t="shared" si="39"/>
        <v>215</v>
      </c>
      <c r="B230" s="116">
        <f t="shared" si="34"/>
        <v>46849.26923076911</v>
      </c>
      <c r="C230" s="33">
        <f t="shared" si="35"/>
        <v>95306.59</v>
      </c>
      <c r="D230" s="41">
        <f t="shared" si="36"/>
        <v>321.76</v>
      </c>
      <c r="E230" s="33">
        <f t="shared" si="37"/>
        <v>181.2</v>
      </c>
      <c r="F230" s="33">
        <f t="shared" si="38"/>
        <v>140.56</v>
      </c>
      <c r="G230" s="149"/>
      <c r="H230" s="33">
        <f t="shared" si="33"/>
        <v>95166.03</v>
      </c>
      <c r="I230" s="2"/>
      <c r="K230" s="22"/>
      <c r="L230" s="25">
        <f t="shared" si="40"/>
        <v>69178.400000000081</v>
      </c>
      <c r="M230" s="25">
        <f t="shared" si="41"/>
        <v>44344.430000000015</v>
      </c>
      <c r="N230" s="25">
        <f t="shared" si="42"/>
        <v>24833.970000000067</v>
      </c>
      <c r="O230" s="121"/>
    </row>
    <row r="231" spans="1:15" ht="12" customHeight="1" x14ac:dyDescent="0.45">
      <c r="A231" s="118">
        <f t="shared" si="39"/>
        <v>216</v>
      </c>
      <c r="B231" s="116">
        <f t="shared" si="34"/>
        <v>46863.307692307571</v>
      </c>
      <c r="C231" s="33">
        <f t="shared" si="35"/>
        <v>95166.03</v>
      </c>
      <c r="D231" s="41">
        <f t="shared" si="36"/>
        <v>321.76</v>
      </c>
      <c r="E231" s="33">
        <f t="shared" si="37"/>
        <v>180.93</v>
      </c>
      <c r="F231" s="33">
        <f t="shared" si="38"/>
        <v>140.82999999999998</v>
      </c>
      <c r="G231" s="149"/>
      <c r="H231" s="33">
        <f t="shared" si="33"/>
        <v>95025.2</v>
      </c>
      <c r="I231" s="2"/>
      <c r="K231" s="22"/>
      <c r="L231" s="25">
        <f t="shared" si="40"/>
        <v>69500.160000000076</v>
      </c>
      <c r="M231" s="25">
        <f t="shared" si="41"/>
        <v>44525.360000000015</v>
      </c>
      <c r="N231" s="25">
        <f t="shared" si="42"/>
        <v>24974.800000000061</v>
      </c>
      <c r="O231" s="121"/>
    </row>
    <row r="232" spans="1:15" ht="12" customHeight="1" x14ac:dyDescent="0.45">
      <c r="A232" s="118">
        <f t="shared" si="39"/>
        <v>217</v>
      </c>
      <c r="B232" s="116">
        <f t="shared" si="34"/>
        <v>46877.346153846032</v>
      </c>
      <c r="C232" s="33">
        <f t="shared" si="35"/>
        <v>95025.2</v>
      </c>
      <c r="D232" s="41">
        <f t="shared" si="36"/>
        <v>321.76</v>
      </c>
      <c r="E232" s="33">
        <f t="shared" si="37"/>
        <v>180.67</v>
      </c>
      <c r="F232" s="33">
        <f t="shared" si="38"/>
        <v>141.09</v>
      </c>
      <c r="G232" s="149"/>
      <c r="H232" s="33">
        <f t="shared" si="33"/>
        <v>94884.11</v>
      </c>
      <c r="I232" s="2"/>
      <c r="K232" s="22"/>
      <c r="L232" s="25">
        <f t="shared" si="40"/>
        <v>69821.920000000071</v>
      </c>
      <c r="M232" s="25">
        <f t="shared" si="41"/>
        <v>44706.030000000013</v>
      </c>
      <c r="N232" s="25">
        <f t="shared" si="42"/>
        <v>25115.890000000058</v>
      </c>
      <c r="O232" s="121"/>
    </row>
    <row r="233" spans="1:15" ht="12" customHeight="1" x14ac:dyDescent="0.45">
      <c r="A233" s="118">
        <f t="shared" si="39"/>
        <v>218</v>
      </c>
      <c r="B233" s="116">
        <f t="shared" si="34"/>
        <v>46891.384615384493</v>
      </c>
      <c r="C233" s="33">
        <f t="shared" si="35"/>
        <v>94884.11</v>
      </c>
      <c r="D233" s="41">
        <f t="shared" si="36"/>
        <v>321.76</v>
      </c>
      <c r="E233" s="33">
        <f t="shared" si="37"/>
        <v>180.4</v>
      </c>
      <c r="F233" s="33">
        <f t="shared" si="38"/>
        <v>141.35999999999999</v>
      </c>
      <c r="G233" s="149"/>
      <c r="H233" s="33">
        <f t="shared" si="33"/>
        <v>94742.75</v>
      </c>
      <c r="I233" s="2"/>
      <c r="K233" s="22"/>
      <c r="L233" s="25">
        <f t="shared" si="40"/>
        <v>70143.680000000066</v>
      </c>
      <c r="M233" s="25">
        <f t="shared" si="41"/>
        <v>44886.430000000015</v>
      </c>
      <c r="N233" s="25">
        <f t="shared" si="42"/>
        <v>25257.250000000051</v>
      </c>
      <c r="O233" s="121"/>
    </row>
    <row r="234" spans="1:15" ht="12" customHeight="1" x14ac:dyDescent="0.45">
      <c r="A234" s="118">
        <f t="shared" si="39"/>
        <v>219</v>
      </c>
      <c r="B234" s="116">
        <f t="shared" si="34"/>
        <v>46905.423076922954</v>
      </c>
      <c r="C234" s="33">
        <f t="shared" si="35"/>
        <v>94742.75</v>
      </c>
      <c r="D234" s="41">
        <f t="shared" si="36"/>
        <v>321.76</v>
      </c>
      <c r="E234" s="33">
        <f t="shared" si="37"/>
        <v>180.13</v>
      </c>
      <c r="F234" s="33">
        <f t="shared" si="38"/>
        <v>141.63</v>
      </c>
      <c r="G234" s="149"/>
      <c r="H234" s="33">
        <f t="shared" si="33"/>
        <v>94601.12</v>
      </c>
      <c r="I234" s="2"/>
      <c r="K234" s="22"/>
      <c r="L234" s="25">
        <f t="shared" si="40"/>
        <v>70465.440000000061</v>
      </c>
      <c r="M234" s="25">
        <f t="shared" si="41"/>
        <v>45066.560000000012</v>
      </c>
      <c r="N234" s="25">
        <f t="shared" si="42"/>
        <v>25398.880000000048</v>
      </c>
      <c r="O234" s="121"/>
    </row>
    <row r="235" spans="1:15" ht="12" customHeight="1" x14ac:dyDescent="0.45">
      <c r="A235" s="118">
        <f t="shared" si="39"/>
        <v>220</v>
      </c>
      <c r="B235" s="116">
        <f t="shared" si="34"/>
        <v>46919.461538461415</v>
      </c>
      <c r="C235" s="33">
        <f t="shared" si="35"/>
        <v>94601.12</v>
      </c>
      <c r="D235" s="41">
        <f t="shared" si="36"/>
        <v>321.76</v>
      </c>
      <c r="E235" s="33">
        <f t="shared" si="37"/>
        <v>179.86</v>
      </c>
      <c r="F235" s="33">
        <f t="shared" si="38"/>
        <v>141.89999999999998</v>
      </c>
      <c r="G235" s="149"/>
      <c r="H235" s="33">
        <f t="shared" si="33"/>
        <v>94459.22</v>
      </c>
      <c r="I235" s="2"/>
      <c r="K235" s="22"/>
      <c r="L235" s="25">
        <f t="shared" si="40"/>
        <v>70787.200000000055</v>
      </c>
      <c r="M235" s="25">
        <f t="shared" si="41"/>
        <v>45246.420000000013</v>
      </c>
      <c r="N235" s="25">
        <f t="shared" si="42"/>
        <v>25540.780000000042</v>
      </c>
      <c r="O235" s="121"/>
    </row>
    <row r="236" spans="1:15" ht="12" customHeight="1" x14ac:dyDescent="0.45">
      <c r="A236" s="118">
        <f t="shared" si="39"/>
        <v>221</v>
      </c>
      <c r="B236" s="116">
        <f t="shared" si="34"/>
        <v>46933.499999999876</v>
      </c>
      <c r="C236" s="33">
        <f t="shared" si="35"/>
        <v>94459.22</v>
      </c>
      <c r="D236" s="41">
        <f t="shared" si="36"/>
        <v>321.76</v>
      </c>
      <c r="E236" s="33">
        <f t="shared" si="37"/>
        <v>179.59</v>
      </c>
      <c r="F236" s="33">
        <f t="shared" si="38"/>
        <v>142.16999999999999</v>
      </c>
      <c r="G236" s="149"/>
      <c r="H236" s="33">
        <f t="shared" si="33"/>
        <v>94317.05</v>
      </c>
      <c r="I236" s="2"/>
      <c r="K236" s="22"/>
      <c r="L236" s="25">
        <f t="shared" si="40"/>
        <v>71108.96000000005</v>
      </c>
      <c r="M236" s="25">
        <f t="shared" si="41"/>
        <v>45426.010000000009</v>
      </c>
      <c r="N236" s="25">
        <f t="shared" si="42"/>
        <v>25682.950000000041</v>
      </c>
      <c r="O236" s="121"/>
    </row>
    <row r="237" spans="1:15" ht="12" customHeight="1" x14ac:dyDescent="0.45">
      <c r="A237" s="118">
        <f t="shared" si="39"/>
        <v>222</v>
      </c>
      <c r="B237" s="116">
        <f t="shared" si="34"/>
        <v>46947.538461538337</v>
      </c>
      <c r="C237" s="33">
        <f t="shared" si="35"/>
        <v>94317.05</v>
      </c>
      <c r="D237" s="41">
        <f t="shared" si="36"/>
        <v>321.76</v>
      </c>
      <c r="E237" s="33">
        <f t="shared" si="37"/>
        <v>179.32</v>
      </c>
      <c r="F237" s="33">
        <f t="shared" si="38"/>
        <v>142.44</v>
      </c>
      <c r="G237" s="149"/>
      <c r="H237" s="33">
        <f t="shared" si="33"/>
        <v>94174.61</v>
      </c>
      <c r="I237" s="2"/>
      <c r="K237" s="22"/>
      <c r="L237" s="25">
        <f t="shared" si="40"/>
        <v>71430.720000000045</v>
      </c>
      <c r="M237" s="25">
        <f t="shared" si="41"/>
        <v>45605.330000000009</v>
      </c>
      <c r="N237" s="25">
        <f t="shared" si="42"/>
        <v>25825.390000000036</v>
      </c>
      <c r="O237" s="121"/>
    </row>
    <row r="238" spans="1:15" ht="12" customHeight="1" x14ac:dyDescent="0.45">
      <c r="A238" s="118">
        <f t="shared" si="39"/>
        <v>223</v>
      </c>
      <c r="B238" s="116">
        <f t="shared" si="34"/>
        <v>46961.576923076798</v>
      </c>
      <c r="C238" s="33">
        <f t="shared" si="35"/>
        <v>94174.61</v>
      </c>
      <c r="D238" s="41">
        <f t="shared" si="36"/>
        <v>321.76</v>
      </c>
      <c r="E238" s="33">
        <f t="shared" si="37"/>
        <v>179.05</v>
      </c>
      <c r="F238" s="33">
        <f t="shared" si="38"/>
        <v>142.70999999999998</v>
      </c>
      <c r="G238" s="149"/>
      <c r="H238" s="33">
        <f t="shared" si="33"/>
        <v>94031.9</v>
      </c>
      <c r="I238" s="2"/>
      <c r="K238" s="22"/>
      <c r="L238" s="25">
        <f t="shared" si="40"/>
        <v>71752.48000000004</v>
      </c>
      <c r="M238" s="25">
        <f t="shared" si="41"/>
        <v>45784.380000000012</v>
      </c>
      <c r="N238" s="25">
        <f t="shared" si="42"/>
        <v>25968.100000000028</v>
      </c>
      <c r="O238" s="121"/>
    </row>
    <row r="239" spans="1:15" ht="12" customHeight="1" x14ac:dyDescent="0.45">
      <c r="A239" s="118">
        <f t="shared" si="39"/>
        <v>224</v>
      </c>
      <c r="B239" s="116">
        <f t="shared" si="34"/>
        <v>46975.615384615259</v>
      </c>
      <c r="C239" s="33">
        <f t="shared" si="35"/>
        <v>94031.9</v>
      </c>
      <c r="D239" s="41">
        <f t="shared" si="36"/>
        <v>321.76</v>
      </c>
      <c r="E239" s="33">
        <f t="shared" si="37"/>
        <v>178.78</v>
      </c>
      <c r="F239" s="33">
        <f t="shared" si="38"/>
        <v>142.97999999999999</v>
      </c>
      <c r="G239" s="149"/>
      <c r="H239" s="33">
        <f t="shared" si="33"/>
        <v>93888.92</v>
      </c>
      <c r="I239" s="2"/>
      <c r="K239" s="22"/>
      <c r="L239" s="25">
        <f t="shared" si="40"/>
        <v>72074.240000000034</v>
      </c>
      <c r="M239" s="25">
        <f t="shared" si="41"/>
        <v>45963.160000000011</v>
      </c>
      <c r="N239" s="25">
        <f t="shared" si="42"/>
        <v>26111.080000000024</v>
      </c>
      <c r="O239" s="121"/>
    </row>
    <row r="240" spans="1:15" ht="12" customHeight="1" x14ac:dyDescent="0.45">
      <c r="A240" s="118">
        <f t="shared" si="39"/>
        <v>225</v>
      </c>
      <c r="B240" s="116">
        <f t="shared" si="34"/>
        <v>46989.65384615372</v>
      </c>
      <c r="C240" s="33">
        <f t="shared" si="35"/>
        <v>93888.92</v>
      </c>
      <c r="D240" s="41">
        <f t="shared" si="36"/>
        <v>321.76</v>
      </c>
      <c r="E240" s="33">
        <f t="shared" si="37"/>
        <v>178.51</v>
      </c>
      <c r="F240" s="33">
        <f t="shared" si="38"/>
        <v>143.25</v>
      </c>
      <c r="G240" s="149"/>
      <c r="H240" s="33">
        <f t="shared" si="33"/>
        <v>93745.67</v>
      </c>
      <c r="I240" s="2"/>
      <c r="K240" s="22"/>
      <c r="L240" s="25">
        <f t="shared" si="40"/>
        <v>72396.000000000029</v>
      </c>
      <c r="M240" s="25">
        <f t="shared" si="41"/>
        <v>46141.670000000013</v>
      </c>
      <c r="N240" s="25">
        <f t="shared" si="42"/>
        <v>26254.330000000016</v>
      </c>
      <c r="O240" s="121"/>
    </row>
    <row r="241" spans="1:15" ht="12" customHeight="1" x14ac:dyDescent="0.45">
      <c r="A241" s="118">
        <f t="shared" si="39"/>
        <v>226</v>
      </c>
      <c r="B241" s="116">
        <f t="shared" si="34"/>
        <v>47003.692307692181</v>
      </c>
      <c r="C241" s="33">
        <f t="shared" si="35"/>
        <v>93745.67</v>
      </c>
      <c r="D241" s="41">
        <f t="shared" si="36"/>
        <v>321.76</v>
      </c>
      <c r="E241" s="33">
        <f t="shared" si="37"/>
        <v>178.23</v>
      </c>
      <c r="F241" s="33">
        <f t="shared" si="38"/>
        <v>143.53</v>
      </c>
      <c r="G241" s="149"/>
      <c r="H241" s="33">
        <f t="shared" si="33"/>
        <v>93602.14</v>
      </c>
      <c r="I241" s="2"/>
      <c r="K241" s="22"/>
      <c r="L241" s="25">
        <f t="shared" si="40"/>
        <v>72717.760000000024</v>
      </c>
      <c r="M241" s="25">
        <f t="shared" si="41"/>
        <v>46319.900000000016</v>
      </c>
      <c r="N241" s="25">
        <f t="shared" si="42"/>
        <v>26397.860000000008</v>
      </c>
      <c r="O241" s="121"/>
    </row>
    <row r="242" spans="1:15" ht="12" customHeight="1" x14ac:dyDescent="0.45">
      <c r="A242" s="118">
        <f t="shared" si="39"/>
        <v>227</v>
      </c>
      <c r="B242" s="116">
        <f t="shared" si="34"/>
        <v>47017.730769230642</v>
      </c>
      <c r="C242" s="33">
        <f t="shared" si="35"/>
        <v>93602.14</v>
      </c>
      <c r="D242" s="41">
        <f t="shared" si="36"/>
        <v>321.76</v>
      </c>
      <c r="E242" s="33">
        <f t="shared" si="37"/>
        <v>177.96</v>
      </c>
      <c r="F242" s="33">
        <f t="shared" si="38"/>
        <v>143.79999999999998</v>
      </c>
      <c r="G242" s="149"/>
      <c r="H242" s="33">
        <f t="shared" si="33"/>
        <v>93458.34</v>
      </c>
      <c r="I242" s="2"/>
      <c r="K242" s="22"/>
      <c r="L242" s="25">
        <f t="shared" si="40"/>
        <v>73039.520000000019</v>
      </c>
      <c r="M242" s="25">
        <f t="shared" si="41"/>
        <v>46497.860000000015</v>
      </c>
      <c r="N242" s="25">
        <f t="shared" si="42"/>
        <v>26541.660000000003</v>
      </c>
      <c r="O242" s="121"/>
    </row>
    <row r="243" spans="1:15" ht="12" customHeight="1" x14ac:dyDescent="0.45">
      <c r="A243" s="118">
        <f t="shared" si="39"/>
        <v>228</v>
      </c>
      <c r="B243" s="116">
        <f t="shared" si="34"/>
        <v>47031.769230769103</v>
      </c>
      <c r="C243" s="33">
        <f t="shared" si="35"/>
        <v>93458.34</v>
      </c>
      <c r="D243" s="41">
        <f t="shared" si="36"/>
        <v>321.76</v>
      </c>
      <c r="E243" s="33">
        <f t="shared" si="37"/>
        <v>177.69</v>
      </c>
      <c r="F243" s="33">
        <f t="shared" si="38"/>
        <v>144.07</v>
      </c>
      <c r="G243" s="149"/>
      <c r="H243" s="33">
        <f t="shared" si="33"/>
        <v>93314.27</v>
      </c>
      <c r="I243" s="2"/>
      <c r="K243" s="22"/>
      <c r="L243" s="25">
        <f t="shared" si="40"/>
        <v>73361.280000000013</v>
      </c>
      <c r="M243" s="25">
        <f t="shared" si="41"/>
        <v>46675.550000000017</v>
      </c>
      <c r="N243" s="25">
        <f t="shared" si="42"/>
        <v>26685.729999999996</v>
      </c>
      <c r="O243" s="121"/>
    </row>
    <row r="244" spans="1:15" ht="12" customHeight="1" x14ac:dyDescent="0.45">
      <c r="A244" s="118">
        <f t="shared" si="39"/>
        <v>229</v>
      </c>
      <c r="B244" s="116">
        <f t="shared" si="34"/>
        <v>47045.807692307564</v>
      </c>
      <c r="C244" s="33">
        <f t="shared" si="35"/>
        <v>93314.27</v>
      </c>
      <c r="D244" s="41">
        <f t="shared" si="36"/>
        <v>321.76</v>
      </c>
      <c r="E244" s="33">
        <f t="shared" si="37"/>
        <v>177.41</v>
      </c>
      <c r="F244" s="33">
        <f t="shared" si="38"/>
        <v>144.35</v>
      </c>
      <c r="G244" s="149"/>
      <c r="H244" s="33">
        <f t="shared" si="33"/>
        <v>93169.919999999998</v>
      </c>
      <c r="I244" s="2"/>
      <c r="K244" s="22"/>
      <c r="L244" s="25">
        <f t="shared" si="40"/>
        <v>73683.040000000008</v>
      </c>
      <c r="M244" s="25">
        <f t="shared" si="41"/>
        <v>46852.960000000021</v>
      </c>
      <c r="N244" s="25">
        <f t="shared" si="42"/>
        <v>26830.079999999987</v>
      </c>
      <c r="O244" s="121"/>
    </row>
    <row r="245" spans="1:15" ht="12" customHeight="1" x14ac:dyDescent="0.45">
      <c r="A245" s="118">
        <f t="shared" si="39"/>
        <v>230</v>
      </c>
      <c r="B245" s="116">
        <f t="shared" si="34"/>
        <v>47059.846153846025</v>
      </c>
      <c r="C245" s="33">
        <f t="shared" si="35"/>
        <v>93169.919999999998</v>
      </c>
      <c r="D245" s="41">
        <f t="shared" si="36"/>
        <v>321.76</v>
      </c>
      <c r="E245" s="33">
        <f t="shared" si="37"/>
        <v>177.14</v>
      </c>
      <c r="F245" s="33">
        <f t="shared" si="38"/>
        <v>144.62</v>
      </c>
      <c r="G245" s="149"/>
      <c r="H245" s="33">
        <f t="shared" si="33"/>
        <v>93025.3</v>
      </c>
      <c r="I245" s="2"/>
      <c r="K245" s="22"/>
      <c r="L245" s="25">
        <f t="shared" si="40"/>
        <v>74004.800000000003</v>
      </c>
      <c r="M245" s="25">
        <f t="shared" si="41"/>
        <v>47030.10000000002</v>
      </c>
      <c r="N245" s="25">
        <f t="shared" si="42"/>
        <v>26974.699999999983</v>
      </c>
      <c r="O245" s="121"/>
    </row>
    <row r="246" spans="1:15" ht="12" customHeight="1" x14ac:dyDescent="0.45">
      <c r="A246" s="118">
        <f t="shared" si="39"/>
        <v>231</v>
      </c>
      <c r="B246" s="116">
        <f t="shared" si="34"/>
        <v>47073.884615384486</v>
      </c>
      <c r="C246" s="33">
        <f t="shared" si="35"/>
        <v>93025.3</v>
      </c>
      <c r="D246" s="41">
        <f t="shared" si="36"/>
        <v>321.76</v>
      </c>
      <c r="E246" s="33">
        <f t="shared" si="37"/>
        <v>176.86</v>
      </c>
      <c r="F246" s="33">
        <f t="shared" si="38"/>
        <v>144.89999999999998</v>
      </c>
      <c r="G246" s="149"/>
      <c r="H246" s="33">
        <f t="shared" si="33"/>
        <v>92880.4</v>
      </c>
      <c r="I246" s="2"/>
      <c r="K246" s="22"/>
      <c r="L246" s="25">
        <f t="shared" si="40"/>
        <v>74326.559999999998</v>
      </c>
      <c r="M246" s="25">
        <f t="shared" si="41"/>
        <v>47206.960000000021</v>
      </c>
      <c r="N246" s="25">
        <f t="shared" si="42"/>
        <v>27119.599999999977</v>
      </c>
      <c r="O246" s="121"/>
    </row>
    <row r="247" spans="1:15" ht="12" customHeight="1" x14ac:dyDescent="0.45">
      <c r="A247" s="118">
        <f t="shared" si="39"/>
        <v>232</v>
      </c>
      <c r="B247" s="116">
        <f t="shared" si="34"/>
        <v>47087.923076922947</v>
      </c>
      <c r="C247" s="33">
        <f t="shared" si="35"/>
        <v>92880.4</v>
      </c>
      <c r="D247" s="41">
        <f t="shared" si="36"/>
        <v>321.76</v>
      </c>
      <c r="E247" s="33">
        <f t="shared" si="37"/>
        <v>176.59</v>
      </c>
      <c r="F247" s="33">
        <f t="shared" si="38"/>
        <v>145.16999999999999</v>
      </c>
      <c r="G247" s="149"/>
      <c r="H247" s="33">
        <f t="shared" si="33"/>
        <v>92735.23</v>
      </c>
      <c r="I247" s="2"/>
      <c r="K247" s="22"/>
      <c r="L247" s="25">
        <f t="shared" si="40"/>
        <v>74648.319999999992</v>
      </c>
      <c r="M247" s="25">
        <f t="shared" si="41"/>
        <v>47383.550000000017</v>
      </c>
      <c r="N247" s="25">
        <f t="shared" si="42"/>
        <v>27264.769999999975</v>
      </c>
      <c r="O247" s="121"/>
    </row>
    <row r="248" spans="1:15" ht="12" customHeight="1" x14ac:dyDescent="0.45">
      <c r="A248" s="118">
        <f t="shared" si="39"/>
        <v>233</v>
      </c>
      <c r="B248" s="116">
        <f t="shared" si="34"/>
        <v>47101.961538461408</v>
      </c>
      <c r="C248" s="33">
        <f t="shared" si="35"/>
        <v>92735.23</v>
      </c>
      <c r="D248" s="41">
        <f t="shared" si="36"/>
        <v>321.76</v>
      </c>
      <c r="E248" s="33">
        <f t="shared" si="37"/>
        <v>176.31</v>
      </c>
      <c r="F248" s="33">
        <f t="shared" si="38"/>
        <v>145.44999999999999</v>
      </c>
      <c r="G248" s="149"/>
      <c r="H248" s="33">
        <f t="shared" si="33"/>
        <v>92589.78</v>
      </c>
      <c r="I248" s="2"/>
      <c r="K248" s="22"/>
      <c r="L248" s="25">
        <f t="shared" si="40"/>
        <v>74970.079999999987</v>
      </c>
      <c r="M248" s="25">
        <f t="shared" si="41"/>
        <v>47559.860000000015</v>
      </c>
      <c r="N248" s="25">
        <f t="shared" si="42"/>
        <v>27410.219999999972</v>
      </c>
      <c r="O248" s="121"/>
    </row>
    <row r="249" spans="1:15" ht="12" customHeight="1" x14ac:dyDescent="0.45">
      <c r="A249" s="118">
        <f t="shared" si="39"/>
        <v>234</v>
      </c>
      <c r="B249" s="116">
        <f t="shared" si="34"/>
        <v>47115.999999999869</v>
      </c>
      <c r="C249" s="33">
        <f t="shared" si="35"/>
        <v>92589.78</v>
      </c>
      <c r="D249" s="41">
        <f t="shared" si="36"/>
        <v>321.76</v>
      </c>
      <c r="E249" s="33">
        <f t="shared" si="37"/>
        <v>176.04</v>
      </c>
      <c r="F249" s="33">
        <f t="shared" si="38"/>
        <v>145.72</v>
      </c>
      <c r="G249" s="149"/>
      <c r="H249" s="33">
        <f t="shared" si="33"/>
        <v>92444.06</v>
      </c>
      <c r="I249" s="2"/>
      <c r="K249" s="22"/>
      <c r="L249" s="25">
        <f t="shared" si="40"/>
        <v>75291.839999999982</v>
      </c>
      <c r="M249" s="25">
        <f t="shared" si="41"/>
        <v>47735.900000000016</v>
      </c>
      <c r="N249" s="25">
        <f t="shared" si="42"/>
        <v>27555.939999999966</v>
      </c>
      <c r="O249" s="121"/>
    </row>
    <row r="250" spans="1:15" ht="12" customHeight="1" x14ac:dyDescent="0.45">
      <c r="A250" s="118">
        <f t="shared" si="39"/>
        <v>235</v>
      </c>
      <c r="B250" s="116">
        <f t="shared" si="34"/>
        <v>47130.03846153833</v>
      </c>
      <c r="C250" s="33">
        <f t="shared" si="35"/>
        <v>92444.06</v>
      </c>
      <c r="D250" s="41">
        <f t="shared" si="36"/>
        <v>321.76</v>
      </c>
      <c r="E250" s="33">
        <f t="shared" si="37"/>
        <v>175.76</v>
      </c>
      <c r="F250" s="33">
        <f t="shared" si="38"/>
        <v>146</v>
      </c>
      <c r="G250" s="149"/>
      <c r="H250" s="33">
        <f t="shared" si="33"/>
        <v>92298.06</v>
      </c>
      <c r="I250" s="2"/>
      <c r="K250" s="22"/>
      <c r="L250" s="25">
        <f t="shared" si="40"/>
        <v>75613.599999999977</v>
      </c>
      <c r="M250" s="25">
        <f t="shared" si="41"/>
        <v>47911.660000000018</v>
      </c>
      <c r="N250" s="25">
        <f t="shared" si="42"/>
        <v>27701.939999999959</v>
      </c>
      <c r="O250" s="121"/>
    </row>
    <row r="251" spans="1:15" ht="12" customHeight="1" x14ac:dyDescent="0.45">
      <c r="A251" s="118">
        <f t="shared" si="39"/>
        <v>236</v>
      </c>
      <c r="B251" s="116">
        <f t="shared" si="34"/>
        <v>47144.076923076791</v>
      </c>
      <c r="C251" s="33">
        <f t="shared" si="35"/>
        <v>92298.06</v>
      </c>
      <c r="D251" s="41">
        <f t="shared" si="36"/>
        <v>321.76</v>
      </c>
      <c r="E251" s="33">
        <f t="shared" si="37"/>
        <v>175.48</v>
      </c>
      <c r="F251" s="33">
        <f t="shared" si="38"/>
        <v>146.28</v>
      </c>
      <c r="G251" s="149"/>
      <c r="H251" s="33">
        <f t="shared" si="33"/>
        <v>92151.78</v>
      </c>
      <c r="I251" s="2"/>
      <c r="K251" s="22"/>
      <c r="L251" s="25">
        <f t="shared" si="40"/>
        <v>75935.359999999971</v>
      </c>
      <c r="M251" s="25">
        <f t="shared" si="41"/>
        <v>48087.140000000021</v>
      </c>
      <c r="N251" s="25">
        <f t="shared" si="42"/>
        <v>27848.21999999995</v>
      </c>
      <c r="O251" s="121"/>
    </row>
    <row r="252" spans="1:15" ht="12" customHeight="1" x14ac:dyDescent="0.45">
      <c r="A252" s="118">
        <f t="shared" si="39"/>
        <v>237</v>
      </c>
      <c r="B252" s="116">
        <f t="shared" si="34"/>
        <v>47158.115384615252</v>
      </c>
      <c r="C252" s="33">
        <f t="shared" si="35"/>
        <v>92151.78</v>
      </c>
      <c r="D252" s="41">
        <f t="shared" si="36"/>
        <v>321.76</v>
      </c>
      <c r="E252" s="33">
        <f t="shared" si="37"/>
        <v>175.2</v>
      </c>
      <c r="F252" s="33">
        <f t="shared" si="38"/>
        <v>146.56</v>
      </c>
      <c r="G252" s="149"/>
      <c r="H252" s="33">
        <f t="shared" si="33"/>
        <v>92005.22</v>
      </c>
      <c r="I252" s="2"/>
      <c r="K252" s="22"/>
      <c r="L252" s="25">
        <f t="shared" si="40"/>
        <v>76257.119999999966</v>
      </c>
      <c r="M252" s="25">
        <f t="shared" si="41"/>
        <v>48262.340000000018</v>
      </c>
      <c r="N252" s="25">
        <f t="shared" si="42"/>
        <v>27994.779999999948</v>
      </c>
      <c r="O252" s="121"/>
    </row>
    <row r="253" spans="1:15" ht="12" customHeight="1" x14ac:dyDescent="0.45">
      <c r="A253" s="118">
        <f t="shared" si="39"/>
        <v>238</v>
      </c>
      <c r="B253" s="116">
        <f t="shared" si="34"/>
        <v>47172.153846153713</v>
      </c>
      <c r="C253" s="33">
        <f t="shared" si="35"/>
        <v>92005.22</v>
      </c>
      <c r="D253" s="41">
        <f t="shared" si="36"/>
        <v>321.76</v>
      </c>
      <c r="E253" s="33">
        <f t="shared" si="37"/>
        <v>174.92</v>
      </c>
      <c r="F253" s="33">
        <f t="shared" si="38"/>
        <v>146.84</v>
      </c>
      <c r="G253" s="149"/>
      <c r="H253" s="33">
        <f t="shared" si="33"/>
        <v>91858.38</v>
      </c>
      <c r="I253" s="2"/>
      <c r="K253" s="22"/>
      <c r="L253" s="25">
        <f t="shared" si="40"/>
        <v>76578.879999999961</v>
      </c>
      <c r="M253" s="25">
        <f t="shared" si="41"/>
        <v>48437.260000000017</v>
      </c>
      <c r="N253" s="25">
        <f t="shared" si="42"/>
        <v>28141.619999999944</v>
      </c>
      <c r="O253" s="121"/>
    </row>
    <row r="254" spans="1:15" ht="12" customHeight="1" x14ac:dyDescent="0.45">
      <c r="A254" s="118">
        <f t="shared" si="39"/>
        <v>239</v>
      </c>
      <c r="B254" s="116">
        <f t="shared" si="34"/>
        <v>47186.192307692174</v>
      </c>
      <c r="C254" s="33">
        <f t="shared" si="35"/>
        <v>91858.38</v>
      </c>
      <c r="D254" s="41">
        <f t="shared" si="36"/>
        <v>321.76</v>
      </c>
      <c r="E254" s="33">
        <f t="shared" si="37"/>
        <v>174.64</v>
      </c>
      <c r="F254" s="33">
        <f t="shared" si="38"/>
        <v>147.12</v>
      </c>
      <c r="G254" s="149"/>
      <c r="H254" s="33">
        <f t="shared" si="33"/>
        <v>91711.26</v>
      </c>
      <c r="I254" s="2"/>
      <c r="K254" s="22"/>
      <c r="L254" s="25">
        <f t="shared" si="40"/>
        <v>76900.639999999956</v>
      </c>
      <c r="M254" s="25">
        <f t="shared" si="41"/>
        <v>48611.900000000016</v>
      </c>
      <c r="N254" s="25">
        <f t="shared" si="42"/>
        <v>28288.73999999994</v>
      </c>
      <c r="O254" s="121"/>
    </row>
    <row r="255" spans="1:15" ht="12" customHeight="1" x14ac:dyDescent="0.45">
      <c r="A255" s="118">
        <f t="shared" si="39"/>
        <v>240</v>
      </c>
      <c r="B255" s="116">
        <f t="shared" si="34"/>
        <v>47200.230769230635</v>
      </c>
      <c r="C255" s="33">
        <f t="shared" si="35"/>
        <v>91711.26</v>
      </c>
      <c r="D255" s="41">
        <f t="shared" si="36"/>
        <v>321.76</v>
      </c>
      <c r="E255" s="33">
        <f t="shared" si="37"/>
        <v>174.36</v>
      </c>
      <c r="F255" s="33">
        <f t="shared" si="38"/>
        <v>147.39999999999998</v>
      </c>
      <c r="G255" s="149"/>
      <c r="H255" s="33">
        <f t="shared" si="33"/>
        <v>91563.86</v>
      </c>
      <c r="I255" s="2"/>
      <c r="K255" s="22"/>
      <c r="L255" s="25">
        <f t="shared" si="40"/>
        <v>77222.399999999951</v>
      </c>
      <c r="M255" s="25">
        <f t="shared" si="41"/>
        <v>48786.260000000017</v>
      </c>
      <c r="N255" s="25">
        <f t="shared" si="42"/>
        <v>28436.139999999934</v>
      </c>
      <c r="O255" s="121"/>
    </row>
    <row r="256" spans="1:15" ht="12" customHeight="1" x14ac:dyDescent="0.45">
      <c r="A256" s="118">
        <f t="shared" si="39"/>
        <v>241</v>
      </c>
      <c r="B256" s="116">
        <f t="shared" si="34"/>
        <v>47214.269230769096</v>
      </c>
      <c r="C256" s="33">
        <f t="shared" si="35"/>
        <v>91563.86</v>
      </c>
      <c r="D256" s="41">
        <f t="shared" si="36"/>
        <v>321.76</v>
      </c>
      <c r="E256" s="33">
        <f t="shared" si="37"/>
        <v>174.08</v>
      </c>
      <c r="F256" s="33">
        <f t="shared" si="38"/>
        <v>147.67999999999998</v>
      </c>
      <c r="G256" s="149"/>
      <c r="H256" s="33">
        <f t="shared" si="33"/>
        <v>91416.18</v>
      </c>
      <c r="I256" s="2"/>
      <c r="K256" s="22"/>
      <c r="L256" s="25">
        <f t="shared" si="40"/>
        <v>77544.159999999945</v>
      </c>
      <c r="M256" s="25">
        <f t="shared" si="41"/>
        <v>48960.340000000018</v>
      </c>
      <c r="N256" s="25">
        <f t="shared" si="42"/>
        <v>28583.819999999927</v>
      </c>
      <c r="O256" s="121"/>
    </row>
    <row r="257" spans="1:15" ht="12" customHeight="1" x14ac:dyDescent="0.45">
      <c r="A257" s="118">
        <f t="shared" si="39"/>
        <v>242</v>
      </c>
      <c r="B257" s="116">
        <f t="shared" si="34"/>
        <v>47228.307692307557</v>
      </c>
      <c r="C257" s="33">
        <f t="shared" si="35"/>
        <v>91416.18</v>
      </c>
      <c r="D257" s="41">
        <f t="shared" si="36"/>
        <v>321.76</v>
      </c>
      <c r="E257" s="33">
        <f t="shared" si="37"/>
        <v>173.8</v>
      </c>
      <c r="F257" s="33">
        <f t="shared" si="38"/>
        <v>147.95999999999998</v>
      </c>
      <c r="G257" s="149"/>
      <c r="H257" s="33">
        <f t="shared" si="33"/>
        <v>91268.22</v>
      </c>
      <c r="I257" s="2"/>
      <c r="K257" s="22"/>
      <c r="L257" s="25">
        <f t="shared" si="40"/>
        <v>77865.91999999994</v>
      </c>
      <c r="M257" s="25">
        <f t="shared" si="41"/>
        <v>49134.140000000021</v>
      </c>
      <c r="N257" s="25">
        <f t="shared" si="42"/>
        <v>28731.779999999919</v>
      </c>
      <c r="O257" s="121"/>
    </row>
    <row r="258" spans="1:15" ht="12" customHeight="1" x14ac:dyDescent="0.45">
      <c r="A258" s="118">
        <f t="shared" si="39"/>
        <v>243</v>
      </c>
      <c r="B258" s="116">
        <f t="shared" si="34"/>
        <v>47242.346153846018</v>
      </c>
      <c r="C258" s="33">
        <f t="shared" si="35"/>
        <v>91268.22</v>
      </c>
      <c r="D258" s="41">
        <f t="shared" si="36"/>
        <v>321.76</v>
      </c>
      <c r="E258" s="33">
        <f t="shared" si="37"/>
        <v>173.52</v>
      </c>
      <c r="F258" s="33">
        <f t="shared" si="38"/>
        <v>148.23999999999998</v>
      </c>
      <c r="G258" s="149"/>
      <c r="H258" s="33">
        <f t="shared" si="33"/>
        <v>91119.98</v>
      </c>
      <c r="I258" s="2"/>
      <c r="K258" s="22"/>
      <c r="L258" s="25">
        <f t="shared" si="40"/>
        <v>78187.679999999935</v>
      </c>
      <c r="M258" s="25">
        <f t="shared" si="41"/>
        <v>49307.660000000018</v>
      </c>
      <c r="N258" s="25">
        <f t="shared" si="42"/>
        <v>28880.019999999917</v>
      </c>
      <c r="O258" s="121"/>
    </row>
    <row r="259" spans="1:15" ht="12" customHeight="1" x14ac:dyDescent="0.45">
      <c r="A259" s="118">
        <f t="shared" si="39"/>
        <v>244</v>
      </c>
      <c r="B259" s="116">
        <f t="shared" si="34"/>
        <v>47256.384615384479</v>
      </c>
      <c r="C259" s="33">
        <f t="shared" si="35"/>
        <v>91119.98</v>
      </c>
      <c r="D259" s="41">
        <f t="shared" si="36"/>
        <v>321.76</v>
      </c>
      <c r="E259" s="33">
        <f t="shared" si="37"/>
        <v>173.24</v>
      </c>
      <c r="F259" s="33">
        <f t="shared" si="38"/>
        <v>148.51999999999998</v>
      </c>
      <c r="G259" s="149"/>
      <c r="H259" s="33">
        <f t="shared" si="33"/>
        <v>90971.46</v>
      </c>
      <c r="I259" s="2"/>
      <c r="K259" s="22"/>
      <c r="L259" s="25">
        <f t="shared" si="40"/>
        <v>78509.43999999993</v>
      </c>
      <c r="M259" s="25">
        <f t="shared" si="41"/>
        <v>49480.900000000016</v>
      </c>
      <c r="N259" s="25">
        <f t="shared" si="42"/>
        <v>29028.539999999914</v>
      </c>
      <c r="O259" s="121"/>
    </row>
    <row r="260" spans="1:15" ht="12" customHeight="1" x14ac:dyDescent="0.45">
      <c r="A260" s="118">
        <f t="shared" si="39"/>
        <v>245</v>
      </c>
      <c r="B260" s="116">
        <f t="shared" si="34"/>
        <v>47270.42307692294</v>
      </c>
      <c r="C260" s="33">
        <f t="shared" si="35"/>
        <v>90971.46</v>
      </c>
      <c r="D260" s="41">
        <f t="shared" si="36"/>
        <v>321.76</v>
      </c>
      <c r="E260" s="33">
        <f t="shared" si="37"/>
        <v>172.96</v>
      </c>
      <c r="F260" s="33">
        <f t="shared" si="38"/>
        <v>148.79999999999998</v>
      </c>
      <c r="G260" s="149"/>
      <c r="H260" s="33">
        <f t="shared" si="33"/>
        <v>90822.66</v>
      </c>
      <c r="I260" s="2"/>
      <c r="K260" s="22"/>
      <c r="L260" s="25">
        <f t="shared" si="40"/>
        <v>78831.199999999924</v>
      </c>
      <c r="M260" s="25">
        <f t="shared" si="41"/>
        <v>49653.860000000015</v>
      </c>
      <c r="N260" s="25">
        <f t="shared" si="42"/>
        <v>29177.339999999909</v>
      </c>
      <c r="O260" s="121"/>
    </row>
    <row r="261" spans="1:15" ht="12" customHeight="1" x14ac:dyDescent="0.45">
      <c r="A261" s="118">
        <f t="shared" si="39"/>
        <v>246</v>
      </c>
      <c r="B261" s="116">
        <f t="shared" si="34"/>
        <v>47284.461538461401</v>
      </c>
      <c r="C261" s="33">
        <f t="shared" si="35"/>
        <v>90822.66</v>
      </c>
      <c r="D261" s="41">
        <f t="shared" si="36"/>
        <v>321.76</v>
      </c>
      <c r="E261" s="33">
        <f t="shared" si="37"/>
        <v>172.68</v>
      </c>
      <c r="F261" s="33">
        <f t="shared" si="38"/>
        <v>149.07999999999998</v>
      </c>
      <c r="G261" s="149"/>
      <c r="H261" s="33">
        <f t="shared" si="33"/>
        <v>90673.58</v>
      </c>
      <c r="I261" s="2"/>
      <c r="K261" s="22"/>
      <c r="L261" s="25">
        <f t="shared" si="40"/>
        <v>79152.959999999919</v>
      </c>
      <c r="M261" s="25">
        <f t="shared" si="41"/>
        <v>49826.540000000015</v>
      </c>
      <c r="N261" s="25">
        <f t="shared" si="42"/>
        <v>29326.419999999904</v>
      </c>
      <c r="O261" s="121"/>
    </row>
    <row r="262" spans="1:15" ht="12" customHeight="1" x14ac:dyDescent="0.45">
      <c r="A262" s="118">
        <f t="shared" si="39"/>
        <v>247</v>
      </c>
      <c r="B262" s="116">
        <f t="shared" si="34"/>
        <v>47298.499999999862</v>
      </c>
      <c r="C262" s="33">
        <f t="shared" si="35"/>
        <v>90673.58</v>
      </c>
      <c r="D262" s="41">
        <f t="shared" si="36"/>
        <v>321.76</v>
      </c>
      <c r="E262" s="33">
        <f t="shared" si="37"/>
        <v>172.39</v>
      </c>
      <c r="F262" s="33">
        <f t="shared" si="38"/>
        <v>149.37</v>
      </c>
      <c r="G262" s="149"/>
      <c r="H262" s="33">
        <f t="shared" si="33"/>
        <v>90524.21</v>
      </c>
      <c r="I262" s="2"/>
      <c r="K262" s="22"/>
      <c r="L262" s="25">
        <f t="shared" si="40"/>
        <v>79474.719999999914</v>
      </c>
      <c r="M262" s="25">
        <f t="shared" si="41"/>
        <v>49998.930000000015</v>
      </c>
      <c r="N262" s="25">
        <f t="shared" si="42"/>
        <v>29475.789999999899</v>
      </c>
      <c r="O262" s="121"/>
    </row>
    <row r="263" spans="1:15" ht="12" customHeight="1" x14ac:dyDescent="0.45">
      <c r="A263" s="118">
        <f t="shared" si="39"/>
        <v>248</v>
      </c>
      <c r="B263" s="116">
        <f t="shared" si="34"/>
        <v>47312.538461538323</v>
      </c>
      <c r="C263" s="33">
        <f t="shared" si="35"/>
        <v>90524.21</v>
      </c>
      <c r="D263" s="41">
        <f t="shared" si="36"/>
        <v>321.76</v>
      </c>
      <c r="E263" s="33">
        <f t="shared" si="37"/>
        <v>172.11</v>
      </c>
      <c r="F263" s="33">
        <f t="shared" si="38"/>
        <v>149.64999999999998</v>
      </c>
      <c r="G263" s="149"/>
      <c r="H263" s="33">
        <f t="shared" si="33"/>
        <v>90374.56</v>
      </c>
      <c r="I263" s="2"/>
      <c r="K263" s="22"/>
      <c r="L263" s="25">
        <f t="shared" si="40"/>
        <v>79796.479999999909</v>
      </c>
      <c r="M263" s="25">
        <f t="shared" si="41"/>
        <v>50171.040000000015</v>
      </c>
      <c r="N263" s="25">
        <f t="shared" si="42"/>
        <v>29625.439999999893</v>
      </c>
      <c r="O263" s="121"/>
    </row>
    <row r="264" spans="1:15" ht="12" customHeight="1" x14ac:dyDescent="0.45">
      <c r="A264" s="118">
        <f t="shared" si="39"/>
        <v>249</v>
      </c>
      <c r="B264" s="116">
        <f t="shared" si="34"/>
        <v>47326.576923076784</v>
      </c>
      <c r="C264" s="33">
        <f t="shared" si="35"/>
        <v>90374.56</v>
      </c>
      <c r="D264" s="41">
        <f t="shared" si="36"/>
        <v>321.76</v>
      </c>
      <c r="E264" s="33">
        <f t="shared" si="37"/>
        <v>171.82</v>
      </c>
      <c r="F264" s="33">
        <f t="shared" si="38"/>
        <v>149.94</v>
      </c>
      <c r="G264" s="149"/>
      <c r="H264" s="33">
        <f t="shared" si="33"/>
        <v>90224.62</v>
      </c>
      <c r="I264" s="2"/>
      <c r="K264" s="22"/>
      <c r="L264" s="25">
        <f t="shared" si="40"/>
        <v>80118.239999999903</v>
      </c>
      <c r="M264" s="25">
        <f t="shared" si="41"/>
        <v>50342.860000000015</v>
      </c>
      <c r="N264" s="25">
        <f t="shared" si="42"/>
        <v>29775.379999999888</v>
      </c>
      <c r="O264" s="121"/>
    </row>
    <row r="265" spans="1:15" ht="12" customHeight="1" x14ac:dyDescent="0.45">
      <c r="A265" s="118">
        <f t="shared" si="39"/>
        <v>250</v>
      </c>
      <c r="B265" s="116">
        <f t="shared" si="34"/>
        <v>47340.615384615245</v>
      </c>
      <c r="C265" s="33">
        <f t="shared" si="35"/>
        <v>90224.62</v>
      </c>
      <c r="D265" s="41">
        <f t="shared" si="36"/>
        <v>321.76</v>
      </c>
      <c r="E265" s="33">
        <f t="shared" si="37"/>
        <v>171.54</v>
      </c>
      <c r="F265" s="33">
        <f t="shared" si="38"/>
        <v>150.22</v>
      </c>
      <c r="G265" s="149"/>
      <c r="H265" s="33">
        <f t="shared" si="33"/>
        <v>90074.4</v>
      </c>
      <c r="I265" s="2"/>
      <c r="K265" s="22"/>
      <c r="L265" s="25">
        <f t="shared" si="40"/>
        <v>80439.999999999898</v>
      </c>
      <c r="M265" s="25">
        <f t="shared" si="41"/>
        <v>50514.400000000016</v>
      </c>
      <c r="N265" s="25">
        <f t="shared" si="42"/>
        <v>29925.599999999882</v>
      </c>
      <c r="O265" s="121"/>
    </row>
    <row r="266" spans="1:15" ht="12" customHeight="1" x14ac:dyDescent="0.45">
      <c r="A266" s="118">
        <f t="shared" si="39"/>
        <v>251</v>
      </c>
      <c r="B266" s="116">
        <f t="shared" si="34"/>
        <v>47354.653846153706</v>
      </c>
      <c r="C266" s="33">
        <f t="shared" si="35"/>
        <v>90074.4</v>
      </c>
      <c r="D266" s="41">
        <f t="shared" si="36"/>
        <v>321.76</v>
      </c>
      <c r="E266" s="33">
        <f t="shared" si="37"/>
        <v>171.25</v>
      </c>
      <c r="F266" s="33">
        <f t="shared" si="38"/>
        <v>150.51</v>
      </c>
      <c r="G266" s="149"/>
      <c r="H266" s="33">
        <f t="shared" si="33"/>
        <v>89923.89</v>
      </c>
      <c r="I266" s="2"/>
      <c r="K266" s="22"/>
      <c r="L266" s="25">
        <f t="shared" si="40"/>
        <v>80761.759999999893</v>
      </c>
      <c r="M266" s="25">
        <f t="shared" si="41"/>
        <v>50685.650000000016</v>
      </c>
      <c r="N266" s="25">
        <f t="shared" si="42"/>
        <v>30076.109999999877</v>
      </c>
      <c r="O266" s="121"/>
    </row>
    <row r="267" spans="1:15" ht="12" customHeight="1" x14ac:dyDescent="0.45">
      <c r="A267" s="118">
        <f t="shared" si="39"/>
        <v>252</v>
      </c>
      <c r="B267" s="116">
        <f t="shared" si="34"/>
        <v>47368.692307692167</v>
      </c>
      <c r="C267" s="33">
        <f t="shared" si="35"/>
        <v>89923.89</v>
      </c>
      <c r="D267" s="41">
        <f t="shared" si="36"/>
        <v>321.76</v>
      </c>
      <c r="E267" s="33">
        <f t="shared" si="37"/>
        <v>170.97</v>
      </c>
      <c r="F267" s="33">
        <f t="shared" si="38"/>
        <v>150.79</v>
      </c>
      <c r="G267" s="149"/>
      <c r="H267" s="33">
        <f t="shared" si="33"/>
        <v>89773.1</v>
      </c>
      <c r="I267" s="2"/>
      <c r="K267" s="22"/>
      <c r="L267" s="25">
        <f t="shared" si="40"/>
        <v>81083.519999999888</v>
      </c>
      <c r="M267" s="25">
        <f t="shared" si="41"/>
        <v>50856.620000000017</v>
      </c>
      <c r="N267" s="25">
        <f t="shared" si="42"/>
        <v>30226.89999999987</v>
      </c>
      <c r="O267" s="121"/>
    </row>
    <row r="268" spans="1:15" ht="12" customHeight="1" x14ac:dyDescent="0.45">
      <c r="A268" s="118">
        <f t="shared" si="39"/>
        <v>253</v>
      </c>
      <c r="B268" s="116">
        <f t="shared" si="34"/>
        <v>47382.730769230628</v>
      </c>
      <c r="C268" s="33">
        <f t="shared" si="35"/>
        <v>89773.1</v>
      </c>
      <c r="D268" s="41">
        <f t="shared" si="36"/>
        <v>321.76</v>
      </c>
      <c r="E268" s="33">
        <f t="shared" si="37"/>
        <v>170.68</v>
      </c>
      <c r="F268" s="33">
        <f t="shared" si="38"/>
        <v>151.07999999999998</v>
      </c>
      <c r="G268" s="149"/>
      <c r="H268" s="33">
        <f t="shared" si="33"/>
        <v>89622.02</v>
      </c>
      <c r="I268" s="2"/>
      <c r="K268" s="22"/>
      <c r="L268" s="25">
        <f t="shared" si="40"/>
        <v>81405.279999999882</v>
      </c>
      <c r="M268" s="25">
        <f t="shared" si="41"/>
        <v>51027.300000000017</v>
      </c>
      <c r="N268" s="25">
        <f t="shared" si="42"/>
        <v>30377.979999999865</v>
      </c>
      <c r="O268" s="121"/>
    </row>
    <row r="269" spans="1:15" ht="12" customHeight="1" x14ac:dyDescent="0.45">
      <c r="A269" s="118">
        <f t="shared" si="39"/>
        <v>254</v>
      </c>
      <c r="B269" s="116">
        <f t="shared" si="34"/>
        <v>47396.769230769089</v>
      </c>
      <c r="C269" s="33">
        <f t="shared" si="35"/>
        <v>89622.02</v>
      </c>
      <c r="D269" s="41">
        <f t="shared" si="36"/>
        <v>321.76</v>
      </c>
      <c r="E269" s="33">
        <f t="shared" si="37"/>
        <v>170.39</v>
      </c>
      <c r="F269" s="33">
        <f t="shared" si="38"/>
        <v>151.37</v>
      </c>
      <c r="G269" s="149"/>
      <c r="H269" s="33">
        <f t="shared" si="33"/>
        <v>89470.65</v>
      </c>
      <c r="I269" s="2"/>
      <c r="K269" s="22"/>
      <c r="L269" s="25">
        <f t="shared" si="40"/>
        <v>81727.039999999877</v>
      </c>
      <c r="M269" s="25">
        <f t="shared" si="41"/>
        <v>51197.690000000017</v>
      </c>
      <c r="N269" s="25">
        <f t="shared" si="42"/>
        <v>30529.34999999986</v>
      </c>
      <c r="O269" s="121"/>
    </row>
    <row r="270" spans="1:15" ht="12" customHeight="1" x14ac:dyDescent="0.45">
      <c r="A270" s="118">
        <f t="shared" si="39"/>
        <v>255</v>
      </c>
      <c r="B270" s="116">
        <f t="shared" si="34"/>
        <v>47410.80769230755</v>
      </c>
      <c r="C270" s="33">
        <f t="shared" si="35"/>
        <v>89470.65</v>
      </c>
      <c r="D270" s="41">
        <f t="shared" si="36"/>
        <v>321.76</v>
      </c>
      <c r="E270" s="33">
        <f t="shared" si="37"/>
        <v>170.1</v>
      </c>
      <c r="F270" s="33">
        <f t="shared" si="38"/>
        <v>151.66</v>
      </c>
      <c r="G270" s="149"/>
      <c r="H270" s="33">
        <f t="shared" si="33"/>
        <v>89318.99</v>
      </c>
      <c r="I270" s="2"/>
      <c r="K270" s="22"/>
      <c r="L270" s="25">
        <f t="shared" si="40"/>
        <v>82048.799999999872</v>
      </c>
      <c r="M270" s="25">
        <f t="shared" si="41"/>
        <v>51367.790000000015</v>
      </c>
      <c r="N270" s="25">
        <f t="shared" si="42"/>
        <v>30681.009999999857</v>
      </c>
      <c r="O270" s="121"/>
    </row>
    <row r="271" spans="1:15" ht="12" customHeight="1" x14ac:dyDescent="0.45">
      <c r="A271" s="118">
        <f t="shared" si="39"/>
        <v>256</v>
      </c>
      <c r="B271" s="116">
        <f t="shared" si="34"/>
        <v>47424.846153846011</v>
      </c>
      <c r="C271" s="33">
        <f t="shared" si="35"/>
        <v>89318.99</v>
      </c>
      <c r="D271" s="41">
        <f t="shared" si="36"/>
        <v>321.76</v>
      </c>
      <c r="E271" s="33">
        <f t="shared" si="37"/>
        <v>169.82</v>
      </c>
      <c r="F271" s="33">
        <f t="shared" si="38"/>
        <v>151.94</v>
      </c>
      <c r="G271" s="149"/>
      <c r="H271" s="33">
        <f t="shared" si="33"/>
        <v>89167.05</v>
      </c>
      <c r="I271" s="2"/>
      <c r="K271" s="22"/>
      <c r="L271" s="25">
        <f t="shared" si="40"/>
        <v>82370.559999999867</v>
      </c>
      <c r="M271" s="25">
        <f t="shared" si="41"/>
        <v>51537.610000000015</v>
      </c>
      <c r="N271" s="25">
        <f t="shared" si="42"/>
        <v>30832.949999999852</v>
      </c>
      <c r="O271" s="121"/>
    </row>
    <row r="272" spans="1:15" ht="12" customHeight="1" x14ac:dyDescent="0.45">
      <c r="A272" s="118">
        <f t="shared" si="39"/>
        <v>257</v>
      </c>
      <c r="B272" s="116">
        <f t="shared" si="34"/>
        <v>47438.884615384472</v>
      </c>
      <c r="C272" s="33">
        <f t="shared" si="35"/>
        <v>89167.05</v>
      </c>
      <c r="D272" s="41">
        <f t="shared" si="36"/>
        <v>321.76</v>
      </c>
      <c r="E272" s="33">
        <f t="shared" si="37"/>
        <v>169.53</v>
      </c>
      <c r="F272" s="33">
        <f t="shared" si="38"/>
        <v>152.22999999999999</v>
      </c>
      <c r="G272" s="149"/>
      <c r="H272" s="33">
        <f t="shared" ref="H272:H335" si="43">IF(OR(H271=0,H271=""),"",ROUND(C272-F272,2))</f>
        <v>89014.82</v>
      </c>
      <c r="I272" s="2"/>
      <c r="K272" s="22"/>
      <c r="L272" s="25">
        <f t="shared" si="40"/>
        <v>82692.319999999861</v>
      </c>
      <c r="M272" s="25">
        <f t="shared" si="41"/>
        <v>51707.140000000014</v>
      </c>
      <c r="N272" s="25">
        <f t="shared" si="42"/>
        <v>30985.179999999847</v>
      </c>
      <c r="O272" s="121"/>
    </row>
    <row r="273" spans="1:15" ht="12" customHeight="1" x14ac:dyDescent="0.45">
      <c r="A273" s="118">
        <f t="shared" si="39"/>
        <v>258</v>
      </c>
      <c r="B273" s="116">
        <f t="shared" ref="B273:B336" si="44">IF(OR(H272=0,H272=""),"",(365/$E$7+B272))</f>
        <v>47452.923076922933</v>
      </c>
      <c r="C273" s="33">
        <f t="shared" ref="C273:C336" si="45">IF(OR(H272=0,H272=""),"",ROUND(H272,2))</f>
        <v>89014.82</v>
      </c>
      <c r="D273" s="41">
        <f t="shared" ref="D273:D336" si="46">IF(OR(H272=0,H272=""),"",ROUND(IF(C273+E273&lt;$G$4,C273+E273,$G$4),2))</f>
        <v>321.76</v>
      </c>
      <c r="E273" s="33">
        <f t="shared" ref="E273:E336" si="47">IF(OR(H272=0,H272=""),"",ROUND(((1+($E$5/($E$8*100)))^($E$8/$E$7)-1)*C273,2))</f>
        <v>169.24</v>
      </c>
      <c r="F273" s="33">
        <f t="shared" ref="F273:F336" si="48">IF(OR(H272=0,H272=""),"",D273-E273+G273)</f>
        <v>152.51999999999998</v>
      </c>
      <c r="G273" s="149"/>
      <c r="H273" s="33">
        <f t="shared" si="43"/>
        <v>88862.3</v>
      </c>
      <c r="I273" s="2"/>
      <c r="K273" s="22"/>
      <c r="L273" s="25">
        <f t="shared" si="40"/>
        <v>83014.079999999856</v>
      </c>
      <c r="M273" s="25">
        <f t="shared" si="41"/>
        <v>51876.380000000012</v>
      </c>
      <c r="N273" s="25">
        <f t="shared" si="42"/>
        <v>31137.699999999844</v>
      </c>
      <c r="O273" s="121"/>
    </row>
    <row r="274" spans="1:15" ht="12" customHeight="1" x14ac:dyDescent="0.45">
      <c r="A274" s="118">
        <f t="shared" ref="A274:A337" si="49">IF(OR(H273=0,H273=""),"",(1+A273))</f>
        <v>259</v>
      </c>
      <c r="B274" s="116">
        <f t="shared" si="44"/>
        <v>47466.961538461394</v>
      </c>
      <c r="C274" s="33">
        <f t="shared" si="45"/>
        <v>88862.3</v>
      </c>
      <c r="D274" s="41">
        <f t="shared" si="46"/>
        <v>321.76</v>
      </c>
      <c r="E274" s="33">
        <f t="shared" si="47"/>
        <v>168.95</v>
      </c>
      <c r="F274" s="33">
        <f t="shared" si="48"/>
        <v>152.81</v>
      </c>
      <c r="G274" s="149"/>
      <c r="H274" s="33">
        <f t="shared" si="43"/>
        <v>88709.49</v>
      </c>
      <c r="I274" s="2"/>
      <c r="K274" s="22"/>
      <c r="L274" s="25">
        <f t="shared" si="40"/>
        <v>83335.839999999851</v>
      </c>
      <c r="M274" s="25">
        <f t="shared" si="41"/>
        <v>52045.330000000009</v>
      </c>
      <c r="N274" s="25">
        <f t="shared" si="42"/>
        <v>31290.509999999842</v>
      </c>
      <c r="O274" s="121"/>
    </row>
    <row r="275" spans="1:15" ht="12" customHeight="1" x14ac:dyDescent="0.45">
      <c r="A275" s="118">
        <f t="shared" si="49"/>
        <v>260</v>
      </c>
      <c r="B275" s="116">
        <f t="shared" si="44"/>
        <v>47480.999999999854</v>
      </c>
      <c r="C275" s="33">
        <f t="shared" si="45"/>
        <v>88709.49</v>
      </c>
      <c r="D275" s="41">
        <f t="shared" si="46"/>
        <v>321.76</v>
      </c>
      <c r="E275" s="33">
        <f t="shared" si="47"/>
        <v>168.66</v>
      </c>
      <c r="F275" s="33">
        <f t="shared" si="48"/>
        <v>153.1</v>
      </c>
      <c r="G275" s="149"/>
      <c r="H275" s="33">
        <f t="shared" si="43"/>
        <v>88556.39</v>
      </c>
      <c r="I275" s="2"/>
      <c r="K275" s="22"/>
      <c r="L275" s="25">
        <f t="shared" si="40"/>
        <v>83657.599999999846</v>
      </c>
      <c r="M275" s="25">
        <f t="shared" si="41"/>
        <v>52213.990000000013</v>
      </c>
      <c r="N275" s="25">
        <f t="shared" si="42"/>
        <v>31443.609999999833</v>
      </c>
      <c r="O275" s="121"/>
    </row>
    <row r="276" spans="1:15" ht="12" customHeight="1" x14ac:dyDescent="0.45">
      <c r="A276" s="118">
        <f t="shared" si="49"/>
        <v>261</v>
      </c>
      <c r="B276" s="116">
        <f t="shared" si="44"/>
        <v>47495.038461538315</v>
      </c>
      <c r="C276" s="33">
        <f t="shared" si="45"/>
        <v>88556.39</v>
      </c>
      <c r="D276" s="41">
        <f t="shared" si="46"/>
        <v>321.76</v>
      </c>
      <c r="E276" s="33">
        <f t="shared" si="47"/>
        <v>168.37</v>
      </c>
      <c r="F276" s="33">
        <f t="shared" si="48"/>
        <v>153.38999999999999</v>
      </c>
      <c r="G276" s="149"/>
      <c r="H276" s="33">
        <f t="shared" si="43"/>
        <v>88403</v>
      </c>
      <c r="I276" s="2"/>
      <c r="K276" s="22"/>
      <c r="L276" s="25">
        <f t="shared" si="40"/>
        <v>83979.359999999841</v>
      </c>
      <c r="M276" s="25">
        <f t="shared" si="41"/>
        <v>52382.360000000015</v>
      </c>
      <c r="N276" s="25">
        <f t="shared" si="42"/>
        <v>31596.999999999825</v>
      </c>
      <c r="O276" s="121"/>
    </row>
    <row r="277" spans="1:15" ht="12" customHeight="1" x14ac:dyDescent="0.45">
      <c r="A277" s="118">
        <f t="shared" si="49"/>
        <v>262</v>
      </c>
      <c r="B277" s="116">
        <f t="shared" si="44"/>
        <v>47509.076923076776</v>
      </c>
      <c r="C277" s="33">
        <f t="shared" si="45"/>
        <v>88403</v>
      </c>
      <c r="D277" s="41">
        <f t="shared" si="46"/>
        <v>321.76</v>
      </c>
      <c r="E277" s="33">
        <f t="shared" si="47"/>
        <v>168.08</v>
      </c>
      <c r="F277" s="33">
        <f t="shared" si="48"/>
        <v>153.67999999999998</v>
      </c>
      <c r="G277" s="149"/>
      <c r="H277" s="33">
        <f t="shared" si="43"/>
        <v>88249.32</v>
      </c>
      <c r="I277" s="2"/>
      <c r="K277" s="22"/>
      <c r="L277" s="25">
        <f t="shared" si="40"/>
        <v>84301.119999999835</v>
      </c>
      <c r="M277" s="25">
        <f t="shared" si="41"/>
        <v>52550.440000000017</v>
      </c>
      <c r="N277" s="25">
        <f t="shared" si="42"/>
        <v>31750.679999999818</v>
      </c>
      <c r="O277" s="121"/>
    </row>
    <row r="278" spans="1:15" ht="12" customHeight="1" x14ac:dyDescent="0.45">
      <c r="A278" s="118">
        <f t="shared" si="49"/>
        <v>263</v>
      </c>
      <c r="B278" s="116">
        <f t="shared" si="44"/>
        <v>47523.115384615237</v>
      </c>
      <c r="C278" s="33">
        <f t="shared" si="45"/>
        <v>88249.32</v>
      </c>
      <c r="D278" s="41">
        <f t="shared" si="46"/>
        <v>321.76</v>
      </c>
      <c r="E278" s="33">
        <f t="shared" si="47"/>
        <v>167.78</v>
      </c>
      <c r="F278" s="33">
        <f t="shared" si="48"/>
        <v>153.97999999999999</v>
      </c>
      <c r="G278" s="149"/>
      <c r="H278" s="33">
        <f t="shared" si="43"/>
        <v>88095.34</v>
      </c>
      <c r="I278" s="2"/>
      <c r="K278" s="22"/>
      <c r="L278" s="25">
        <f t="shared" si="40"/>
        <v>84622.87999999983</v>
      </c>
      <c r="M278" s="25">
        <f t="shared" si="41"/>
        <v>52718.220000000016</v>
      </c>
      <c r="N278" s="25">
        <f t="shared" si="42"/>
        <v>31904.659999999814</v>
      </c>
      <c r="O278" s="121"/>
    </row>
    <row r="279" spans="1:15" ht="12" customHeight="1" x14ac:dyDescent="0.45">
      <c r="A279" s="118">
        <f t="shared" si="49"/>
        <v>264</v>
      </c>
      <c r="B279" s="116">
        <f t="shared" si="44"/>
        <v>47537.153846153698</v>
      </c>
      <c r="C279" s="33">
        <f t="shared" si="45"/>
        <v>88095.34</v>
      </c>
      <c r="D279" s="41">
        <f t="shared" si="46"/>
        <v>321.76</v>
      </c>
      <c r="E279" s="33">
        <f t="shared" si="47"/>
        <v>167.49</v>
      </c>
      <c r="F279" s="33">
        <f t="shared" si="48"/>
        <v>154.26999999999998</v>
      </c>
      <c r="G279" s="149"/>
      <c r="H279" s="33">
        <f t="shared" si="43"/>
        <v>87941.07</v>
      </c>
      <c r="I279" s="2"/>
      <c r="K279" s="22"/>
      <c r="L279" s="25">
        <f t="shared" si="40"/>
        <v>84944.639999999825</v>
      </c>
      <c r="M279" s="25">
        <f t="shared" si="41"/>
        <v>52885.710000000014</v>
      </c>
      <c r="N279" s="25">
        <f t="shared" si="42"/>
        <v>32058.929999999811</v>
      </c>
      <c r="O279" s="121"/>
    </row>
    <row r="280" spans="1:15" ht="12" customHeight="1" x14ac:dyDescent="0.45">
      <c r="A280" s="118">
        <f t="shared" si="49"/>
        <v>265</v>
      </c>
      <c r="B280" s="116">
        <f t="shared" si="44"/>
        <v>47551.192307692159</v>
      </c>
      <c r="C280" s="33">
        <f t="shared" si="45"/>
        <v>87941.07</v>
      </c>
      <c r="D280" s="41">
        <f t="shared" si="46"/>
        <v>321.76</v>
      </c>
      <c r="E280" s="33">
        <f t="shared" si="47"/>
        <v>167.2</v>
      </c>
      <c r="F280" s="33">
        <f t="shared" si="48"/>
        <v>154.56</v>
      </c>
      <c r="G280" s="149"/>
      <c r="H280" s="33">
        <f t="shared" si="43"/>
        <v>87786.51</v>
      </c>
      <c r="I280" s="2"/>
      <c r="K280" s="22"/>
      <c r="L280" s="25">
        <f t="shared" si="40"/>
        <v>85266.39999999982</v>
      </c>
      <c r="M280" s="25">
        <f t="shared" si="41"/>
        <v>53052.910000000011</v>
      </c>
      <c r="N280" s="25">
        <f t="shared" si="42"/>
        <v>32213.489999999809</v>
      </c>
      <c r="O280" s="121"/>
    </row>
    <row r="281" spans="1:15" ht="12" customHeight="1" x14ac:dyDescent="0.45">
      <c r="A281" s="118">
        <f t="shared" si="49"/>
        <v>266</v>
      </c>
      <c r="B281" s="116">
        <f t="shared" si="44"/>
        <v>47565.23076923062</v>
      </c>
      <c r="C281" s="33">
        <f t="shared" si="45"/>
        <v>87786.51</v>
      </c>
      <c r="D281" s="41">
        <f t="shared" si="46"/>
        <v>321.76</v>
      </c>
      <c r="E281" s="33">
        <f t="shared" si="47"/>
        <v>166.9</v>
      </c>
      <c r="F281" s="33">
        <f t="shared" si="48"/>
        <v>154.85999999999999</v>
      </c>
      <c r="G281" s="149"/>
      <c r="H281" s="33">
        <f t="shared" si="43"/>
        <v>87631.65</v>
      </c>
      <c r="I281" s="2"/>
      <c r="K281" s="22"/>
      <c r="L281" s="25">
        <f t="shared" si="40"/>
        <v>85588.159999999814</v>
      </c>
      <c r="M281" s="25">
        <f t="shared" si="41"/>
        <v>53219.810000000012</v>
      </c>
      <c r="N281" s="25">
        <f t="shared" si="42"/>
        <v>32368.349999999802</v>
      </c>
      <c r="O281" s="121"/>
    </row>
    <row r="282" spans="1:15" ht="12" customHeight="1" x14ac:dyDescent="0.45">
      <c r="A282" s="118">
        <f t="shared" si="49"/>
        <v>267</v>
      </c>
      <c r="B282" s="116">
        <f t="shared" si="44"/>
        <v>47579.269230769081</v>
      </c>
      <c r="C282" s="33">
        <f t="shared" si="45"/>
        <v>87631.65</v>
      </c>
      <c r="D282" s="41">
        <f t="shared" si="46"/>
        <v>321.76</v>
      </c>
      <c r="E282" s="33">
        <f t="shared" si="47"/>
        <v>166.61</v>
      </c>
      <c r="F282" s="33">
        <f t="shared" si="48"/>
        <v>155.14999999999998</v>
      </c>
      <c r="G282" s="149"/>
      <c r="H282" s="33">
        <f t="shared" si="43"/>
        <v>87476.5</v>
      </c>
      <c r="I282" s="2"/>
      <c r="K282" s="22"/>
      <c r="L282" s="25">
        <f t="shared" si="40"/>
        <v>85909.919999999809</v>
      </c>
      <c r="M282" s="25">
        <f t="shared" si="41"/>
        <v>53386.420000000013</v>
      </c>
      <c r="N282" s="25">
        <f t="shared" si="42"/>
        <v>32523.499999999796</v>
      </c>
      <c r="O282" s="121"/>
    </row>
    <row r="283" spans="1:15" ht="12" customHeight="1" x14ac:dyDescent="0.45">
      <c r="A283" s="118">
        <f t="shared" si="49"/>
        <v>268</v>
      </c>
      <c r="B283" s="116">
        <f t="shared" si="44"/>
        <v>47593.307692307542</v>
      </c>
      <c r="C283" s="33">
        <f t="shared" si="45"/>
        <v>87476.5</v>
      </c>
      <c r="D283" s="41">
        <f t="shared" si="46"/>
        <v>321.76</v>
      </c>
      <c r="E283" s="33">
        <f t="shared" si="47"/>
        <v>166.31</v>
      </c>
      <c r="F283" s="33">
        <f t="shared" si="48"/>
        <v>155.44999999999999</v>
      </c>
      <c r="G283" s="149"/>
      <c r="H283" s="33">
        <f t="shared" si="43"/>
        <v>87321.05</v>
      </c>
      <c r="I283" s="2"/>
      <c r="K283" s="22"/>
      <c r="L283" s="25">
        <f t="shared" si="40"/>
        <v>86231.679999999804</v>
      </c>
      <c r="M283" s="25">
        <f t="shared" si="41"/>
        <v>53552.73000000001</v>
      </c>
      <c r="N283" s="25">
        <f t="shared" si="42"/>
        <v>32678.949999999793</v>
      </c>
      <c r="O283" s="121"/>
    </row>
    <row r="284" spans="1:15" ht="12" customHeight="1" x14ac:dyDescent="0.45">
      <c r="A284" s="118">
        <f t="shared" si="49"/>
        <v>269</v>
      </c>
      <c r="B284" s="116">
        <f t="shared" si="44"/>
        <v>47607.346153846003</v>
      </c>
      <c r="C284" s="33">
        <f t="shared" si="45"/>
        <v>87321.05</v>
      </c>
      <c r="D284" s="41">
        <f t="shared" si="46"/>
        <v>321.76</v>
      </c>
      <c r="E284" s="33">
        <f t="shared" si="47"/>
        <v>166.02</v>
      </c>
      <c r="F284" s="33">
        <f t="shared" si="48"/>
        <v>155.73999999999998</v>
      </c>
      <c r="G284" s="149"/>
      <c r="H284" s="33">
        <f t="shared" si="43"/>
        <v>87165.31</v>
      </c>
      <c r="I284" s="2"/>
      <c r="K284" s="22"/>
      <c r="L284" s="25">
        <f t="shared" si="40"/>
        <v>86553.439999999799</v>
      </c>
      <c r="M284" s="25">
        <f t="shared" si="41"/>
        <v>53718.750000000007</v>
      </c>
      <c r="N284" s="25">
        <f t="shared" si="42"/>
        <v>32834.689999999791</v>
      </c>
      <c r="O284" s="121"/>
    </row>
    <row r="285" spans="1:15" ht="12" customHeight="1" x14ac:dyDescent="0.45">
      <c r="A285" s="118">
        <f t="shared" si="49"/>
        <v>270</v>
      </c>
      <c r="B285" s="116">
        <f t="shared" si="44"/>
        <v>47621.384615384464</v>
      </c>
      <c r="C285" s="33">
        <f t="shared" si="45"/>
        <v>87165.31</v>
      </c>
      <c r="D285" s="41">
        <f t="shared" si="46"/>
        <v>321.76</v>
      </c>
      <c r="E285" s="33">
        <f t="shared" si="47"/>
        <v>165.72</v>
      </c>
      <c r="F285" s="33">
        <f t="shared" si="48"/>
        <v>156.04</v>
      </c>
      <c r="G285" s="149"/>
      <c r="H285" s="33">
        <f t="shared" si="43"/>
        <v>87009.27</v>
      </c>
      <c r="I285" s="2"/>
      <c r="K285" s="22"/>
      <c r="L285" s="25">
        <f t="shared" ref="L285:L348" si="50">IF(H284=0,"",D285+G285+L284)</f>
        <v>86875.199999999793</v>
      </c>
      <c r="M285" s="25">
        <f t="shared" ref="M285:M348" si="51">IF(H284=0,"",M284+E285)</f>
        <v>53884.470000000008</v>
      </c>
      <c r="N285" s="25">
        <f t="shared" ref="N285:N348" si="52">IF(H284=0,"",L285-M285)</f>
        <v>32990.729999999785</v>
      </c>
      <c r="O285" s="121"/>
    </row>
    <row r="286" spans="1:15" ht="12" customHeight="1" x14ac:dyDescent="0.45">
      <c r="A286" s="118">
        <f t="shared" si="49"/>
        <v>271</v>
      </c>
      <c r="B286" s="116">
        <f t="shared" si="44"/>
        <v>47635.423076922925</v>
      </c>
      <c r="C286" s="33">
        <f t="shared" si="45"/>
        <v>87009.27</v>
      </c>
      <c r="D286" s="41">
        <f t="shared" si="46"/>
        <v>321.76</v>
      </c>
      <c r="E286" s="33">
        <f t="shared" si="47"/>
        <v>165.43</v>
      </c>
      <c r="F286" s="33">
        <f t="shared" si="48"/>
        <v>156.32999999999998</v>
      </c>
      <c r="G286" s="149"/>
      <c r="H286" s="33">
        <f t="shared" si="43"/>
        <v>86852.94</v>
      </c>
      <c r="I286" s="2"/>
      <c r="K286" s="22"/>
      <c r="L286" s="25">
        <f t="shared" si="50"/>
        <v>87196.959999999788</v>
      </c>
      <c r="M286" s="25">
        <f t="shared" si="51"/>
        <v>54049.900000000009</v>
      </c>
      <c r="N286" s="25">
        <f t="shared" si="52"/>
        <v>33147.059999999779</v>
      </c>
      <c r="O286" s="121"/>
    </row>
    <row r="287" spans="1:15" ht="12" customHeight="1" x14ac:dyDescent="0.45">
      <c r="A287" s="118">
        <f t="shared" si="49"/>
        <v>272</v>
      </c>
      <c r="B287" s="116">
        <f t="shared" si="44"/>
        <v>47649.461538461386</v>
      </c>
      <c r="C287" s="33">
        <f t="shared" si="45"/>
        <v>86852.94</v>
      </c>
      <c r="D287" s="41">
        <f t="shared" si="46"/>
        <v>321.76</v>
      </c>
      <c r="E287" s="33">
        <f t="shared" si="47"/>
        <v>165.13</v>
      </c>
      <c r="F287" s="33">
        <f t="shared" si="48"/>
        <v>156.63</v>
      </c>
      <c r="G287" s="149"/>
      <c r="H287" s="33">
        <f t="shared" si="43"/>
        <v>86696.31</v>
      </c>
      <c r="I287" s="2"/>
      <c r="K287" s="22"/>
      <c r="L287" s="25">
        <f t="shared" si="50"/>
        <v>87518.719999999783</v>
      </c>
      <c r="M287" s="25">
        <f t="shared" si="51"/>
        <v>54215.030000000006</v>
      </c>
      <c r="N287" s="25">
        <f t="shared" si="52"/>
        <v>33303.689999999777</v>
      </c>
      <c r="O287" s="121"/>
    </row>
    <row r="288" spans="1:15" ht="12" customHeight="1" x14ac:dyDescent="0.45">
      <c r="A288" s="118">
        <f t="shared" si="49"/>
        <v>273</v>
      </c>
      <c r="B288" s="116">
        <f t="shared" si="44"/>
        <v>47663.499999999847</v>
      </c>
      <c r="C288" s="33">
        <f t="shared" si="45"/>
        <v>86696.31</v>
      </c>
      <c r="D288" s="41">
        <f t="shared" si="46"/>
        <v>321.76</v>
      </c>
      <c r="E288" s="33">
        <f t="shared" si="47"/>
        <v>164.83</v>
      </c>
      <c r="F288" s="33">
        <f t="shared" si="48"/>
        <v>156.92999999999998</v>
      </c>
      <c r="G288" s="149"/>
      <c r="H288" s="33">
        <f t="shared" si="43"/>
        <v>86539.38</v>
      </c>
      <c r="I288" s="2"/>
      <c r="K288" s="22"/>
      <c r="L288" s="25">
        <f t="shared" si="50"/>
        <v>87840.479999999778</v>
      </c>
      <c r="M288" s="25">
        <f t="shared" si="51"/>
        <v>54379.860000000008</v>
      </c>
      <c r="N288" s="25">
        <f t="shared" si="52"/>
        <v>33460.61999999977</v>
      </c>
      <c r="O288" s="121"/>
    </row>
    <row r="289" spans="1:15" ht="12" customHeight="1" x14ac:dyDescent="0.45">
      <c r="A289" s="118">
        <f t="shared" si="49"/>
        <v>274</v>
      </c>
      <c r="B289" s="116">
        <f t="shared" si="44"/>
        <v>47677.538461538308</v>
      </c>
      <c r="C289" s="33">
        <f t="shared" si="45"/>
        <v>86539.38</v>
      </c>
      <c r="D289" s="41">
        <f t="shared" si="46"/>
        <v>321.76</v>
      </c>
      <c r="E289" s="33">
        <f t="shared" si="47"/>
        <v>164.53</v>
      </c>
      <c r="F289" s="33">
        <f t="shared" si="48"/>
        <v>157.22999999999999</v>
      </c>
      <c r="G289" s="149"/>
      <c r="H289" s="33">
        <f t="shared" si="43"/>
        <v>86382.15</v>
      </c>
      <c r="I289" s="2"/>
      <c r="K289" s="22"/>
      <c r="L289" s="25">
        <f t="shared" si="50"/>
        <v>88162.239999999772</v>
      </c>
      <c r="M289" s="25">
        <f t="shared" si="51"/>
        <v>54544.390000000007</v>
      </c>
      <c r="N289" s="25">
        <f t="shared" si="52"/>
        <v>33617.849999999766</v>
      </c>
      <c r="O289" s="121"/>
    </row>
    <row r="290" spans="1:15" ht="12" customHeight="1" x14ac:dyDescent="0.45">
      <c r="A290" s="118">
        <f t="shared" si="49"/>
        <v>275</v>
      </c>
      <c r="B290" s="116">
        <f t="shared" si="44"/>
        <v>47691.576923076769</v>
      </c>
      <c r="C290" s="33">
        <f t="shared" si="45"/>
        <v>86382.15</v>
      </c>
      <c r="D290" s="41">
        <f t="shared" si="46"/>
        <v>321.76</v>
      </c>
      <c r="E290" s="33">
        <f t="shared" si="47"/>
        <v>164.23</v>
      </c>
      <c r="F290" s="33">
        <f t="shared" si="48"/>
        <v>157.53</v>
      </c>
      <c r="G290" s="149"/>
      <c r="H290" s="33">
        <f t="shared" si="43"/>
        <v>86224.62</v>
      </c>
      <c r="I290" s="2"/>
      <c r="K290" s="22"/>
      <c r="L290" s="25">
        <f t="shared" si="50"/>
        <v>88483.999999999767</v>
      </c>
      <c r="M290" s="25">
        <f t="shared" si="51"/>
        <v>54708.62000000001</v>
      </c>
      <c r="N290" s="25">
        <f t="shared" si="52"/>
        <v>33775.379999999757</v>
      </c>
      <c r="O290" s="121"/>
    </row>
    <row r="291" spans="1:15" ht="12" customHeight="1" x14ac:dyDescent="0.45">
      <c r="A291" s="118">
        <f t="shared" si="49"/>
        <v>276</v>
      </c>
      <c r="B291" s="116">
        <f t="shared" si="44"/>
        <v>47705.61538461523</v>
      </c>
      <c r="C291" s="33">
        <f t="shared" si="45"/>
        <v>86224.62</v>
      </c>
      <c r="D291" s="41">
        <f t="shared" si="46"/>
        <v>321.76</v>
      </c>
      <c r="E291" s="33">
        <f t="shared" si="47"/>
        <v>163.93</v>
      </c>
      <c r="F291" s="33">
        <f t="shared" si="48"/>
        <v>157.82999999999998</v>
      </c>
      <c r="G291" s="149"/>
      <c r="H291" s="33">
        <f t="shared" si="43"/>
        <v>86066.79</v>
      </c>
      <c r="I291" s="2"/>
      <c r="K291" s="22"/>
      <c r="L291" s="25">
        <f t="shared" si="50"/>
        <v>88805.759999999762</v>
      </c>
      <c r="M291" s="25">
        <f t="shared" si="51"/>
        <v>54872.55000000001</v>
      </c>
      <c r="N291" s="25">
        <f t="shared" si="52"/>
        <v>33933.209999999752</v>
      </c>
      <c r="O291" s="121"/>
    </row>
    <row r="292" spans="1:15" ht="12" customHeight="1" x14ac:dyDescent="0.45">
      <c r="A292" s="118">
        <f t="shared" si="49"/>
        <v>277</v>
      </c>
      <c r="B292" s="116">
        <f t="shared" si="44"/>
        <v>47719.653846153691</v>
      </c>
      <c r="C292" s="33">
        <f t="shared" si="45"/>
        <v>86066.79</v>
      </c>
      <c r="D292" s="41">
        <f t="shared" si="46"/>
        <v>321.76</v>
      </c>
      <c r="E292" s="33">
        <f t="shared" si="47"/>
        <v>163.63</v>
      </c>
      <c r="F292" s="33">
        <f t="shared" si="48"/>
        <v>158.13</v>
      </c>
      <c r="G292" s="149"/>
      <c r="H292" s="33">
        <f t="shared" si="43"/>
        <v>85908.66</v>
      </c>
      <c r="I292" s="2"/>
      <c r="K292" s="22"/>
      <c r="L292" s="25">
        <f t="shared" si="50"/>
        <v>89127.519999999757</v>
      </c>
      <c r="M292" s="25">
        <f t="shared" si="51"/>
        <v>55036.180000000008</v>
      </c>
      <c r="N292" s="25">
        <f t="shared" si="52"/>
        <v>34091.339999999749</v>
      </c>
      <c r="O292" s="121"/>
    </row>
    <row r="293" spans="1:15" ht="12" customHeight="1" x14ac:dyDescent="0.45">
      <c r="A293" s="118">
        <f t="shared" si="49"/>
        <v>278</v>
      </c>
      <c r="B293" s="116">
        <f t="shared" si="44"/>
        <v>47733.692307692152</v>
      </c>
      <c r="C293" s="33">
        <f t="shared" si="45"/>
        <v>85908.66</v>
      </c>
      <c r="D293" s="41">
        <f t="shared" si="46"/>
        <v>321.76</v>
      </c>
      <c r="E293" s="33">
        <f t="shared" si="47"/>
        <v>163.33000000000001</v>
      </c>
      <c r="F293" s="33">
        <f t="shared" si="48"/>
        <v>158.42999999999998</v>
      </c>
      <c r="G293" s="149"/>
      <c r="H293" s="33">
        <f t="shared" si="43"/>
        <v>85750.23</v>
      </c>
      <c r="I293" s="2"/>
      <c r="K293" s="22"/>
      <c r="L293" s="25">
        <f t="shared" si="50"/>
        <v>89449.279999999751</v>
      </c>
      <c r="M293" s="25">
        <f t="shared" si="51"/>
        <v>55199.510000000009</v>
      </c>
      <c r="N293" s="25">
        <f t="shared" si="52"/>
        <v>34249.769999999742</v>
      </c>
      <c r="O293" s="121"/>
    </row>
    <row r="294" spans="1:15" ht="12" customHeight="1" x14ac:dyDescent="0.45">
      <c r="A294" s="118">
        <f t="shared" si="49"/>
        <v>279</v>
      </c>
      <c r="B294" s="116">
        <f t="shared" si="44"/>
        <v>47747.730769230613</v>
      </c>
      <c r="C294" s="33">
        <f t="shared" si="45"/>
        <v>85750.23</v>
      </c>
      <c r="D294" s="41">
        <f t="shared" si="46"/>
        <v>321.76</v>
      </c>
      <c r="E294" s="33">
        <f t="shared" si="47"/>
        <v>163.03</v>
      </c>
      <c r="F294" s="33">
        <f t="shared" si="48"/>
        <v>158.72999999999999</v>
      </c>
      <c r="G294" s="149"/>
      <c r="H294" s="33">
        <f t="shared" si="43"/>
        <v>85591.5</v>
      </c>
      <c r="I294" s="2"/>
      <c r="K294" s="22"/>
      <c r="L294" s="25">
        <f t="shared" si="50"/>
        <v>89771.039999999746</v>
      </c>
      <c r="M294" s="25">
        <f t="shared" si="51"/>
        <v>55362.540000000008</v>
      </c>
      <c r="N294" s="25">
        <f t="shared" si="52"/>
        <v>34408.499999999738</v>
      </c>
      <c r="O294" s="121"/>
    </row>
    <row r="295" spans="1:15" ht="12" customHeight="1" x14ac:dyDescent="0.45">
      <c r="A295" s="118">
        <f t="shared" si="49"/>
        <v>280</v>
      </c>
      <c r="B295" s="116">
        <f t="shared" si="44"/>
        <v>47761.769230769074</v>
      </c>
      <c r="C295" s="33">
        <f t="shared" si="45"/>
        <v>85591.5</v>
      </c>
      <c r="D295" s="41">
        <f t="shared" si="46"/>
        <v>321.76</v>
      </c>
      <c r="E295" s="33">
        <f t="shared" si="47"/>
        <v>162.72999999999999</v>
      </c>
      <c r="F295" s="33">
        <f t="shared" si="48"/>
        <v>159.03</v>
      </c>
      <c r="G295" s="149"/>
      <c r="H295" s="33">
        <f t="shared" si="43"/>
        <v>85432.47</v>
      </c>
      <c r="I295" s="2"/>
      <c r="K295" s="22"/>
      <c r="L295" s="25">
        <f t="shared" si="50"/>
        <v>90092.799999999741</v>
      </c>
      <c r="M295" s="25">
        <f t="shared" si="51"/>
        <v>55525.270000000011</v>
      </c>
      <c r="N295" s="25">
        <f t="shared" si="52"/>
        <v>34567.52999999973</v>
      </c>
      <c r="O295" s="121"/>
    </row>
    <row r="296" spans="1:15" ht="12" customHeight="1" x14ac:dyDescent="0.45">
      <c r="A296" s="118">
        <f t="shared" si="49"/>
        <v>281</v>
      </c>
      <c r="B296" s="116">
        <f t="shared" si="44"/>
        <v>47775.807692307535</v>
      </c>
      <c r="C296" s="33">
        <f t="shared" si="45"/>
        <v>85432.47</v>
      </c>
      <c r="D296" s="41">
        <f t="shared" si="46"/>
        <v>321.76</v>
      </c>
      <c r="E296" s="33">
        <f t="shared" si="47"/>
        <v>162.43</v>
      </c>
      <c r="F296" s="33">
        <f t="shared" si="48"/>
        <v>159.32999999999998</v>
      </c>
      <c r="G296" s="149"/>
      <c r="H296" s="33">
        <f t="shared" si="43"/>
        <v>85273.14</v>
      </c>
      <c r="I296" s="2"/>
      <c r="K296" s="22"/>
      <c r="L296" s="25">
        <f t="shared" si="50"/>
        <v>90414.559999999736</v>
      </c>
      <c r="M296" s="25">
        <f t="shared" si="51"/>
        <v>55687.700000000012</v>
      </c>
      <c r="N296" s="25">
        <f t="shared" si="52"/>
        <v>34726.859999999724</v>
      </c>
      <c r="O296" s="121"/>
    </row>
    <row r="297" spans="1:15" ht="12" customHeight="1" x14ac:dyDescent="0.45">
      <c r="A297" s="118">
        <f t="shared" si="49"/>
        <v>282</v>
      </c>
      <c r="B297" s="116">
        <f t="shared" si="44"/>
        <v>47789.846153845996</v>
      </c>
      <c r="C297" s="33">
        <f t="shared" si="45"/>
        <v>85273.14</v>
      </c>
      <c r="D297" s="41">
        <f t="shared" si="46"/>
        <v>321.76</v>
      </c>
      <c r="E297" s="33">
        <f t="shared" si="47"/>
        <v>162.12</v>
      </c>
      <c r="F297" s="33">
        <f t="shared" si="48"/>
        <v>159.63999999999999</v>
      </c>
      <c r="G297" s="149"/>
      <c r="H297" s="33">
        <f t="shared" si="43"/>
        <v>85113.5</v>
      </c>
      <c r="I297" s="2"/>
      <c r="K297" s="22"/>
      <c r="L297" s="25">
        <f t="shared" si="50"/>
        <v>90736.31999999973</v>
      </c>
      <c r="M297" s="25">
        <f t="shared" si="51"/>
        <v>55849.820000000014</v>
      </c>
      <c r="N297" s="25">
        <f t="shared" si="52"/>
        <v>34886.499999999716</v>
      </c>
      <c r="O297" s="121"/>
    </row>
    <row r="298" spans="1:15" ht="12" customHeight="1" x14ac:dyDescent="0.45">
      <c r="A298" s="118">
        <f t="shared" si="49"/>
        <v>283</v>
      </c>
      <c r="B298" s="116">
        <f t="shared" si="44"/>
        <v>47803.884615384457</v>
      </c>
      <c r="C298" s="33">
        <f t="shared" si="45"/>
        <v>85113.5</v>
      </c>
      <c r="D298" s="41">
        <f t="shared" si="46"/>
        <v>321.76</v>
      </c>
      <c r="E298" s="33">
        <f t="shared" si="47"/>
        <v>161.82</v>
      </c>
      <c r="F298" s="33">
        <f t="shared" si="48"/>
        <v>159.94</v>
      </c>
      <c r="G298" s="149"/>
      <c r="H298" s="33">
        <f t="shared" si="43"/>
        <v>84953.56</v>
      </c>
      <c r="I298" s="2"/>
      <c r="K298" s="22"/>
      <c r="L298" s="25">
        <f t="shared" si="50"/>
        <v>91058.079999999725</v>
      </c>
      <c r="M298" s="25">
        <f t="shared" si="51"/>
        <v>56011.640000000014</v>
      </c>
      <c r="N298" s="25">
        <f t="shared" si="52"/>
        <v>35046.439999999711</v>
      </c>
      <c r="O298" s="121"/>
    </row>
    <row r="299" spans="1:15" ht="12" customHeight="1" x14ac:dyDescent="0.45">
      <c r="A299" s="118">
        <f t="shared" si="49"/>
        <v>284</v>
      </c>
      <c r="B299" s="116">
        <f t="shared" si="44"/>
        <v>47817.923076922918</v>
      </c>
      <c r="C299" s="33">
        <f t="shared" si="45"/>
        <v>84953.56</v>
      </c>
      <c r="D299" s="41">
        <f t="shared" si="46"/>
        <v>321.76</v>
      </c>
      <c r="E299" s="33">
        <f t="shared" si="47"/>
        <v>161.52000000000001</v>
      </c>
      <c r="F299" s="33">
        <f t="shared" si="48"/>
        <v>160.23999999999998</v>
      </c>
      <c r="G299" s="149"/>
      <c r="H299" s="33">
        <f t="shared" si="43"/>
        <v>84793.32</v>
      </c>
      <c r="I299" s="2"/>
      <c r="K299" s="22"/>
      <c r="L299" s="25">
        <f t="shared" si="50"/>
        <v>91379.83999999972</v>
      </c>
      <c r="M299" s="25">
        <f t="shared" si="51"/>
        <v>56173.160000000011</v>
      </c>
      <c r="N299" s="25">
        <f t="shared" si="52"/>
        <v>35206.679999999709</v>
      </c>
      <c r="O299" s="121"/>
    </row>
    <row r="300" spans="1:15" ht="12" customHeight="1" x14ac:dyDescent="0.45">
      <c r="A300" s="118">
        <f t="shared" si="49"/>
        <v>285</v>
      </c>
      <c r="B300" s="116">
        <f t="shared" si="44"/>
        <v>47831.961538461379</v>
      </c>
      <c r="C300" s="33">
        <f t="shared" si="45"/>
        <v>84793.32</v>
      </c>
      <c r="D300" s="41">
        <f t="shared" si="46"/>
        <v>321.76</v>
      </c>
      <c r="E300" s="33">
        <f t="shared" si="47"/>
        <v>161.21</v>
      </c>
      <c r="F300" s="33">
        <f t="shared" si="48"/>
        <v>160.54999999999998</v>
      </c>
      <c r="G300" s="149"/>
      <c r="H300" s="33">
        <f t="shared" si="43"/>
        <v>84632.77</v>
      </c>
      <c r="I300" s="2"/>
      <c r="K300" s="22"/>
      <c r="L300" s="25">
        <f t="shared" si="50"/>
        <v>91701.599999999715</v>
      </c>
      <c r="M300" s="25">
        <f t="shared" si="51"/>
        <v>56334.37000000001</v>
      </c>
      <c r="N300" s="25">
        <f t="shared" si="52"/>
        <v>35367.229999999705</v>
      </c>
      <c r="O300" s="121"/>
    </row>
    <row r="301" spans="1:15" ht="12" customHeight="1" x14ac:dyDescent="0.45">
      <c r="A301" s="118">
        <f t="shared" si="49"/>
        <v>286</v>
      </c>
      <c r="B301" s="116">
        <f t="shared" si="44"/>
        <v>47845.99999999984</v>
      </c>
      <c r="C301" s="33">
        <f t="shared" si="45"/>
        <v>84632.77</v>
      </c>
      <c r="D301" s="41">
        <f t="shared" si="46"/>
        <v>321.76</v>
      </c>
      <c r="E301" s="33">
        <f t="shared" si="47"/>
        <v>160.91</v>
      </c>
      <c r="F301" s="33">
        <f t="shared" si="48"/>
        <v>160.85</v>
      </c>
      <c r="G301" s="149"/>
      <c r="H301" s="33">
        <f t="shared" si="43"/>
        <v>84471.92</v>
      </c>
      <c r="I301" s="2"/>
      <c r="K301" s="22"/>
      <c r="L301" s="25">
        <f t="shared" si="50"/>
        <v>92023.35999999971</v>
      </c>
      <c r="M301" s="25">
        <f t="shared" si="51"/>
        <v>56495.280000000013</v>
      </c>
      <c r="N301" s="25">
        <f t="shared" si="52"/>
        <v>35528.079999999696</v>
      </c>
      <c r="O301" s="121"/>
    </row>
    <row r="302" spans="1:15" ht="12" customHeight="1" x14ac:dyDescent="0.45">
      <c r="A302" s="118">
        <f t="shared" si="49"/>
        <v>287</v>
      </c>
      <c r="B302" s="116">
        <f t="shared" si="44"/>
        <v>47860.038461538301</v>
      </c>
      <c r="C302" s="33">
        <f t="shared" si="45"/>
        <v>84471.92</v>
      </c>
      <c r="D302" s="41">
        <f t="shared" si="46"/>
        <v>321.76</v>
      </c>
      <c r="E302" s="33">
        <f t="shared" si="47"/>
        <v>160.6</v>
      </c>
      <c r="F302" s="33">
        <f t="shared" si="48"/>
        <v>161.16</v>
      </c>
      <c r="G302" s="149"/>
      <c r="H302" s="33">
        <f t="shared" si="43"/>
        <v>84310.76</v>
      </c>
      <c r="I302" s="2"/>
      <c r="K302" s="22"/>
      <c r="L302" s="25">
        <f t="shared" si="50"/>
        <v>92345.119999999704</v>
      </c>
      <c r="M302" s="25">
        <f t="shared" si="51"/>
        <v>56655.880000000012</v>
      </c>
      <c r="N302" s="25">
        <f t="shared" si="52"/>
        <v>35689.239999999692</v>
      </c>
      <c r="O302" s="121"/>
    </row>
    <row r="303" spans="1:15" ht="12" customHeight="1" x14ac:dyDescent="0.45">
      <c r="A303" s="118">
        <f t="shared" si="49"/>
        <v>288</v>
      </c>
      <c r="B303" s="116">
        <f t="shared" si="44"/>
        <v>47874.076923076762</v>
      </c>
      <c r="C303" s="33">
        <f t="shared" si="45"/>
        <v>84310.76</v>
      </c>
      <c r="D303" s="41">
        <f t="shared" si="46"/>
        <v>321.76</v>
      </c>
      <c r="E303" s="33">
        <f t="shared" si="47"/>
        <v>160.29</v>
      </c>
      <c r="F303" s="33">
        <f t="shared" si="48"/>
        <v>161.47</v>
      </c>
      <c r="G303" s="149"/>
      <c r="H303" s="33">
        <f t="shared" si="43"/>
        <v>84149.29</v>
      </c>
      <c r="I303" s="2"/>
      <c r="K303" s="22"/>
      <c r="L303" s="25">
        <f t="shared" si="50"/>
        <v>92666.879999999699</v>
      </c>
      <c r="M303" s="25">
        <f t="shared" si="51"/>
        <v>56816.170000000013</v>
      </c>
      <c r="N303" s="25">
        <f t="shared" si="52"/>
        <v>35850.709999999686</v>
      </c>
      <c r="O303" s="121"/>
    </row>
    <row r="304" spans="1:15" ht="12" customHeight="1" x14ac:dyDescent="0.45">
      <c r="A304" s="118">
        <f t="shared" si="49"/>
        <v>289</v>
      </c>
      <c r="B304" s="116">
        <f t="shared" si="44"/>
        <v>47888.115384615223</v>
      </c>
      <c r="C304" s="33">
        <f t="shared" si="45"/>
        <v>84149.29</v>
      </c>
      <c r="D304" s="41">
        <f t="shared" si="46"/>
        <v>321.76</v>
      </c>
      <c r="E304" s="33">
        <f t="shared" si="47"/>
        <v>159.99</v>
      </c>
      <c r="F304" s="33">
        <f t="shared" si="48"/>
        <v>161.76999999999998</v>
      </c>
      <c r="G304" s="149"/>
      <c r="H304" s="33">
        <f t="shared" si="43"/>
        <v>83987.520000000004</v>
      </c>
      <c r="I304" s="2"/>
      <c r="K304" s="22"/>
      <c r="L304" s="25">
        <f t="shared" si="50"/>
        <v>92988.639999999694</v>
      </c>
      <c r="M304" s="25">
        <f t="shared" si="51"/>
        <v>56976.160000000011</v>
      </c>
      <c r="N304" s="25">
        <f t="shared" si="52"/>
        <v>36012.479999999683</v>
      </c>
      <c r="O304" s="121"/>
    </row>
    <row r="305" spans="1:15" ht="12" customHeight="1" x14ac:dyDescent="0.45">
      <c r="A305" s="118">
        <f t="shared" si="49"/>
        <v>290</v>
      </c>
      <c r="B305" s="116">
        <f t="shared" si="44"/>
        <v>47902.153846153684</v>
      </c>
      <c r="C305" s="33">
        <f t="shared" si="45"/>
        <v>83987.520000000004</v>
      </c>
      <c r="D305" s="41">
        <f t="shared" si="46"/>
        <v>321.76</v>
      </c>
      <c r="E305" s="33">
        <f t="shared" si="47"/>
        <v>159.68</v>
      </c>
      <c r="F305" s="33">
        <f t="shared" si="48"/>
        <v>162.07999999999998</v>
      </c>
      <c r="G305" s="149"/>
      <c r="H305" s="33">
        <f t="shared" si="43"/>
        <v>83825.440000000002</v>
      </c>
      <c r="I305" s="2"/>
      <c r="K305" s="22"/>
      <c r="L305" s="25">
        <f t="shared" si="50"/>
        <v>93310.399999999689</v>
      </c>
      <c r="M305" s="25">
        <f t="shared" si="51"/>
        <v>57135.840000000011</v>
      </c>
      <c r="N305" s="25">
        <f t="shared" si="52"/>
        <v>36174.559999999678</v>
      </c>
      <c r="O305" s="121"/>
    </row>
    <row r="306" spans="1:15" ht="12" customHeight="1" x14ac:dyDescent="0.45">
      <c r="A306" s="118">
        <f t="shared" si="49"/>
        <v>291</v>
      </c>
      <c r="B306" s="116">
        <f t="shared" si="44"/>
        <v>47916.192307692145</v>
      </c>
      <c r="C306" s="33">
        <f t="shared" si="45"/>
        <v>83825.440000000002</v>
      </c>
      <c r="D306" s="41">
        <f t="shared" si="46"/>
        <v>321.76</v>
      </c>
      <c r="E306" s="33">
        <f t="shared" si="47"/>
        <v>159.37</v>
      </c>
      <c r="F306" s="33">
        <f t="shared" si="48"/>
        <v>162.38999999999999</v>
      </c>
      <c r="G306" s="149"/>
      <c r="H306" s="33">
        <f t="shared" si="43"/>
        <v>83663.05</v>
      </c>
      <c r="I306" s="2"/>
      <c r="K306" s="22"/>
      <c r="L306" s="25">
        <f t="shared" si="50"/>
        <v>93632.159999999683</v>
      </c>
      <c r="M306" s="25">
        <f t="shared" si="51"/>
        <v>57295.210000000014</v>
      </c>
      <c r="N306" s="25">
        <f t="shared" si="52"/>
        <v>36336.94999999967</v>
      </c>
      <c r="O306" s="121"/>
    </row>
    <row r="307" spans="1:15" ht="12" customHeight="1" x14ac:dyDescent="0.45">
      <c r="A307" s="118">
        <f t="shared" si="49"/>
        <v>292</v>
      </c>
      <c r="B307" s="116">
        <f t="shared" si="44"/>
        <v>47930.230769230606</v>
      </c>
      <c r="C307" s="33">
        <f t="shared" si="45"/>
        <v>83663.05</v>
      </c>
      <c r="D307" s="41">
        <f t="shared" si="46"/>
        <v>321.76</v>
      </c>
      <c r="E307" s="33">
        <f t="shared" si="47"/>
        <v>159.06</v>
      </c>
      <c r="F307" s="33">
        <f t="shared" si="48"/>
        <v>162.69999999999999</v>
      </c>
      <c r="G307" s="149"/>
      <c r="H307" s="33">
        <f t="shared" si="43"/>
        <v>83500.350000000006</v>
      </c>
      <c r="I307" s="2"/>
      <c r="K307" s="22"/>
      <c r="L307" s="25">
        <f t="shared" si="50"/>
        <v>93953.919999999678</v>
      </c>
      <c r="M307" s="25">
        <f t="shared" si="51"/>
        <v>57454.270000000011</v>
      </c>
      <c r="N307" s="25">
        <f t="shared" si="52"/>
        <v>36499.649999999667</v>
      </c>
      <c r="O307" s="121"/>
    </row>
    <row r="308" spans="1:15" ht="12" customHeight="1" x14ac:dyDescent="0.45">
      <c r="A308" s="118">
        <f t="shared" si="49"/>
        <v>293</v>
      </c>
      <c r="B308" s="116">
        <f t="shared" si="44"/>
        <v>47944.269230769067</v>
      </c>
      <c r="C308" s="33">
        <f t="shared" si="45"/>
        <v>83500.350000000006</v>
      </c>
      <c r="D308" s="41">
        <f t="shared" si="46"/>
        <v>321.76</v>
      </c>
      <c r="E308" s="33">
        <f t="shared" si="47"/>
        <v>158.75</v>
      </c>
      <c r="F308" s="33">
        <f t="shared" si="48"/>
        <v>163.01</v>
      </c>
      <c r="G308" s="149"/>
      <c r="H308" s="33">
        <f t="shared" si="43"/>
        <v>83337.34</v>
      </c>
      <c r="I308" s="2"/>
      <c r="K308" s="22"/>
      <c r="L308" s="25">
        <f t="shared" si="50"/>
        <v>94275.679999999673</v>
      </c>
      <c r="M308" s="25">
        <f t="shared" si="51"/>
        <v>57613.020000000011</v>
      </c>
      <c r="N308" s="25">
        <f t="shared" si="52"/>
        <v>36662.659999999662</v>
      </c>
      <c r="O308" s="121"/>
    </row>
    <row r="309" spans="1:15" ht="12" customHeight="1" x14ac:dyDescent="0.45">
      <c r="A309" s="118">
        <f t="shared" si="49"/>
        <v>294</v>
      </c>
      <c r="B309" s="116">
        <f t="shared" si="44"/>
        <v>47958.307692307528</v>
      </c>
      <c r="C309" s="33">
        <f t="shared" si="45"/>
        <v>83337.34</v>
      </c>
      <c r="D309" s="41">
        <f t="shared" si="46"/>
        <v>321.76</v>
      </c>
      <c r="E309" s="33">
        <f t="shared" si="47"/>
        <v>158.44</v>
      </c>
      <c r="F309" s="33">
        <f t="shared" si="48"/>
        <v>163.32</v>
      </c>
      <c r="G309" s="149"/>
      <c r="H309" s="33">
        <f t="shared" si="43"/>
        <v>83174.02</v>
      </c>
      <c r="I309" s="2"/>
      <c r="K309" s="22"/>
      <c r="L309" s="25">
        <f t="shared" si="50"/>
        <v>94597.439999999668</v>
      </c>
      <c r="M309" s="25">
        <f t="shared" si="51"/>
        <v>57771.460000000014</v>
      </c>
      <c r="N309" s="25">
        <f t="shared" si="52"/>
        <v>36825.979999999654</v>
      </c>
      <c r="O309" s="121"/>
    </row>
    <row r="310" spans="1:15" ht="12" customHeight="1" x14ac:dyDescent="0.45">
      <c r="A310" s="118">
        <f t="shared" si="49"/>
        <v>295</v>
      </c>
      <c r="B310" s="116">
        <f t="shared" si="44"/>
        <v>47972.346153845989</v>
      </c>
      <c r="C310" s="33">
        <f t="shared" si="45"/>
        <v>83174.02</v>
      </c>
      <c r="D310" s="41">
        <f t="shared" si="46"/>
        <v>321.76</v>
      </c>
      <c r="E310" s="33">
        <f t="shared" si="47"/>
        <v>158.13</v>
      </c>
      <c r="F310" s="33">
        <f t="shared" si="48"/>
        <v>163.63</v>
      </c>
      <c r="G310" s="149"/>
      <c r="H310" s="33">
        <f t="shared" si="43"/>
        <v>83010.39</v>
      </c>
      <c r="I310" s="2"/>
      <c r="K310" s="22"/>
      <c r="L310" s="25">
        <f t="shared" si="50"/>
        <v>94919.199999999662</v>
      </c>
      <c r="M310" s="25">
        <f t="shared" si="51"/>
        <v>57929.590000000011</v>
      </c>
      <c r="N310" s="25">
        <f t="shared" si="52"/>
        <v>36989.609999999651</v>
      </c>
      <c r="O310" s="121"/>
    </row>
    <row r="311" spans="1:15" ht="12" customHeight="1" x14ac:dyDescent="0.45">
      <c r="A311" s="118">
        <f t="shared" si="49"/>
        <v>296</v>
      </c>
      <c r="B311" s="116">
        <f t="shared" si="44"/>
        <v>47986.38461538445</v>
      </c>
      <c r="C311" s="33">
        <f t="shared" si="45"/>
        <v>83010.39</v>
      </c>
      <c r="D311" s="41">
        <f t="shared" si="46"/>
        <v>321.76</v>
      </c>
      <c r="E311" s="33">
        <f t="shared" si="47"/>
        <v>157.82</v>
      </c>
      <c r="F311" s="33">
        <f t="shared" si="48"/>
        <v>163.94</v>
      </c>
      <c r="G311" s="149"/>
      <c r="H311" s="33">
        <f t="shared" si="43"/>
        <v>82846.45</v>
      </c>
      <c r="I311" s="2"/>
      <c r="K311" s="22"/>
      <c r="L311" s="25">
        <f t="shared" si="50"/>
        <v>95240.959999999657</v>
      </c>
      <c r="M311" s="25">
        <f t="shared" si="51"/>
        <v>58087.410000000011</v>
      </c>
      <c r="N311" s="25">
        <f t="shared" si="52"/>
        <v>37153.549999999646</v>
      </c>
      <c r="O311" s="121"/>
    </row>
    <row r="312" spans="1:15" ht="12" customHeight="1" x14ac:dyDescent="0.45">
      <c r="A312" s="118">
        <f t="shared" si="49"/>
        <v>297</v>
      </c>
      <c r="B312" s="116">
        <f t="shared" si="44"/>
        <v>48000.423076922911</v>
      </c>
      <c r="C312" s="33">
        <f t="shared" si="45"/>
        <v>82846.45</v>
      </c>
      <c r="D312" s="41">
        <f t="shared" si="46"/>
        <v>321.76</v>
      </c>
      <c r="E312" s="33">
        <f t="shared" si="47"/>
        <v>157.51</v>
      </c>
      <c r="F312" s="33">
        <f t="shared" si="48"/>
        <v>164.25</v>
      </c>
      <c r="G312" s="149"/>
      <c r="H312" s="33">
        <f t="shared" si="43"/>
        <v>82682.2</v>
      </c>
      <c r="I312" s="2"/>
      <c r="K312" s="22"/>
      <c r="L312" s="25">
        <f t="shared" si="50"/>
        <v>95562.719999999652</v>
      </c>
      <c r="M312" s="25">
        <f t="shared" si="51"/>
        <v>58244.920000000013</v>
      </c>
      <c r="N312" s="25">
        <f t="shared" si="52"/>
        <v>37317.799999999639</v>
      </c>
      <c r="O312" s="121"/>
    </row>
    <row r="313" spans="1:15" ht="12" customHeight="1" x14ac:dyDescent="0.45">
      <c r="A313" s="118">
        <f t="shared" si="49"/>
        <v>298</v>
      </c>
      <c r="B313" s="116">
        <f t="shared" si="44"/>
        <v>48014.461538461372</v>
      </c>
      <c r="C313" s="33">
        <f t="shared" si="45"/>
        <v>82682.2</v>
      </c>
      <c r="D313" s="41">
        <f t="shared" si="46"/>
        <v>321.76</v>
      </c>
      <c r="E313" s="33">
        <f t="shared" si="47"/>
        <v>157.19999999999999</v>
      </c>
      <c r="F313" s="33">
        <f t="shared" si="48"/>
        <v>164.56</v>
      </c>
      <c r="G313" s="149"/>
      <c r="H313" s="33">
        <f t="shared" si="43"/>
        <v>82517.64</v>
      </c>
      <c r="I313" s="2"/>
      <c r="K313" s="22"/>
      <c r="L313" s="25">
        <f t="shared" si="50"/>
        <v>95884.479999999647</v>
      </c>
      <c r="M313" s="25">
        <f t="shared" si="51"/>
        <v>58402.12000000001</v>
      </c>
      <c r="N313" s="25">
        <f t="shared" si="52"/>
        <v>37482.359999999637</v>
      </c>
      <c r="O313" s="121"/>
    </row>
    <row r="314" spans="1:15" ht="12" customHeight="1" x14ac:dyDescent="0.45">
      <c r="A314" s="118">
        <f t="shared" si="49"/>
        <v>299</v>
      </c>
      <c r="B314" s="116">
        <f t="shared" si="44"/>
        <v>48028.499999999833</v>
      </c>
      <c r="C314" s="33">
        <f t="shared" si="45"/>
        <v>82517.64</v>
      </c>
      <c r="D314" s="41">
        <f t="shared" si="46"/>
        <v>321.76</v>
      </c>
      <c r="E314" s="33">
        <f t="shared" si="47"/>
        <v>156.88999999999999</v>
      </c>
      <c r="F314" s="33">
        <f t="shared" si="48"/>
        <v>164.87</v>
      </c>
      <c r="G314" s="149"/>
      <c r="H314" s="33">
        <f t="shared" si="43"/>
        <v>82352.77</v>
      </c>
      <c r="I314" s="2"/>
      <c r="K314" s="22"/>
      <c r="L314" s="25">
        <f t="shared" si="50"/>
        <v>96206.239999999641</v>
      </c>
      <c r="M314" s="25">
        <f t="shared" si="51"/>
        <v>58559.010000000009</v>
      </c>
      <c r="N314" s="25">
        <f t="shared" si="52"/>
        <v>37647.229999999632</v>
      </c>
      <c r="O314" s="121"/>
    </row>
    <row r="315" spans="1:15" ht="12" customHeight="1" x14ac:dyDescent="0.45">
      <c r="A315" s="118">
        <f t="shared" si="49"/>
        <v>300</v>
      </c>
      <c r="B315" s="116">
        <f t="shared" si="44"/>
        <v>48042.538461538294</v>
      </c>
      <c r="C315" s="33">
        <f t="shared" si="45"/>
        <v>82352.77</v>
      </c>
      <c r="D315" s="41">
        <f t="shared" si="46"/>
        <v>321.76</v>
      </c>
      <c r="E315" s="33">
        <f t="shared" si="47"/>
        <v>156.57</v>
      </c>
      <c r="F315" s="33">
        <f t="shared" si="48"/>
        <v>165.19</v>
      </c>
      <c r="G315" s="149"/>
      <c r="H315" s="33">
        <f t="shared" si="43"/>
        <v>82187.58</v>
      </c>
      <c r="I315" s="2"/>
      <c r="K315" s="22"/>
      <c r="L315" s="25">
        <f t="shared" si="50"/>
        <v>96527.999999999636</v>
      </c>
      <c r="M315" s="25">
        <f t="shared" si="51"/>
        <v>58715.580000000009</v>
      </c>
      <c r="N315" s="25">
        <f t="shared" si="52"/>
        <v>37812.419999999627</v>
      </c>
      <c r="O315" s="121"/>
    </row>
    <row r="316" spans="1:15" ht="12" customHeight="1" x14ac:dyDescent="0.45">
      <c r="A316" s="118">
        <f t="shared" si="49"/>
        <v>301</v>
      </c>
      <c r="B316" s="116">
        <f t="shared" si="44"/>
        <v>48056.576923076755</v>
      </c>
      <c r="C316" s="33">
        <f t="shared" si="45"/>
        <v>82187.58</v>
      </c>
      <c r="D316" s="41">
        <f t="shared" si="46"/>
        <v>321.76</v>
      </c>
      <c r="E316" s="33">
        <f t="shared" si="47"/>
        <v>156.26</v>
      </c>
      <c r="F316" s="33">
        <f t="shared" si="48"/>
        <v>165.5</v>
      </c>
      <c r="G316" s="149"/>
      <c r="H316" s="33">
        <f t="shared" si="43"/>
        <v>82022.080000000002</v>
      </c>
      <c r="I316" s="2"/>
      <c r="K316" s="22"/>
      <c r="L316" s="25">
        <f t="shared" si="50"/>
        <v>96849.759999999631</v>
      </c>
      <c r="M316" s="25">
        <f t="shared" si="51"/>
        <v>58871.840000000011</v>
      </c>
      <c r="N316" s="25">
        <f t="shared" si="52"/>
        <v>37977.91999999962</v>
      </c>
      <c r="O316" s="121"/>
    </row>
    <row r="317" spans="1:15" ht="12" customHeight="1" x14ac:dyDescent="0.45">
      <c r="A317" s="118">
        <f t="shared" si="49"/>
        <v>302</v>
      </c>
      <c r="B317" s="116">
        <f t="shared" si="44"/>
        <v>48070.615384615216</v>
      </c>
      <c r="C317" s="33">
        <f t="shared" si="45"/>
        <v>82022.080000000002</v>
      </c>
      <c r="D317" s="41">
        <f t="shared" si="46"/>
        <v>321.76</v>
      </c>
      <c r="E317" s="33">
        <f t="shared" si="47"/>
        <v>155.94</v>
      </c>
      <c r="F317" s="33">
        <f t="shared" si="48"/>
        <v>165.82</v>
      </c>
      <c r="G317" s="149"/>
      <c r="H317" s="33">
        <f t="shared" si="43"/>
        <v>81856.259999999995</v>
      </c>
      <c r="I317" s="2"/>
      <c r="K317" s="22"/>
      <c r="L317" s="25">
        <f t="shared" si="50"/>
        <v>97171.519999999626</v>
      </c>
      <c r="M317" s="25">
        <f t="shared" si="51"/>
        <v>59027.780000000013</v>
      </c>
      <c r="N317" s="25">
        <f t="shared" si="52"/>
        <v>38143.739999999612</v>
      </c>
      <c r="O317" s="121"/>
    </row>
    <row r="318" spans="1:15" ht="12" customHeight="1" x14ac:dyDescent="0.45">
      <c r="A318" s="118">
        <f t="shared" si="49"/>
        <v>303</v>
      </c>
      <c r="B318" s="116">
        <f t="shared" si="44"/>
        <v>48084.653846153677</v>
      </c>
      <c r="C318" s="33">
        <f t="shared" si="45"/>
        <v>81856.259999999995</v>
      </c>
      <c r="D318" s="41">
        <f t="shared" si="46"/>
        <v>321.76</v>
      </c>
      <c r="E318" s="33">
        <f t="shared" si="47"/>
        <v>155.63</v>
      </c>
      <c r="F318" s="33">
        <f t="shared" si="48"/>
        <v>166.13</v>
      </c>
      <c r="G318" s="149"/>
      <c r="H318" s="33">
        <f t="shared" si="43"/>
        <v>81690.13</v>
      </c>
      <c r="I318" s="2"/>
      <c r="K318" s="22"/>
      <c r="L318" s="25">
        <f t="shared" si="50"/>
        <v>97493.27999999962</v>
      </c>
      <c r="M318" s="25">
        <f t="shared" si="51"/>
        <v>59183.410000000011</v>
      </c>
      <c r="N318" s="25">
        <f t="shared" si="52"/>
        <v>38309.86999999961</v>
      </c>
      <c r="O318" s="121"/>
    </row>
    <row r="319" spans="1:15" ht="12" customHeight="1" x14ac:dyDescent="0.45">
      <c r="A319" s="118">
        <f t="shared" si="49"/>
        <v>304</v>
      </c>
      <c r="B319" s="116">
        <f t="shared" si="44"/>
        <v>48098.692307692138</v>
      </c>
      <c r="C319" s="33">
        <f t="shared" si="45"/>
        <v>81690.13</v>
      </c>
      <c r="D319" s="41">
        <f t="shared" si="46"/>
        <v>321.76</v>
      </c>
      <c r="E319" s="33">
        <f t="shared" si="47"/>
        <v>155.31</v>
      </c>
      <c r="F319" s="33">
        <f t="shared" si="48"/>
        <v>166.45</v>
      </c>
      <c r="G319" s="149"/>
      <c r="H319" s="33">
        <f t="shared" si="43"/>
        <v>81523.679999999993</v>
      </c>
      <c r="I319" s="2"/>
      <c r="K319" s="22"/>
      <c r="L319" s="25">
        <f t="shared" si="50"/>
        <v>97815.039999999615</v>
      </c>
      <c r="M319" s="25">
        <f t="shared" si="51"/>
        <v>59338.720000000008</v>
      </c>
      <c r="N319" s="25">
        <f t="shared" si="52"/>
        <v>38476.319999999607</v>
      </c>
      <c r="O319" s="121"/>
    </row>
    <row r="320" spans="1:15" ht="12" customHeight="1" x14ac:dyDescent="0.45">
      <c r="A320" s="118">
        <f t="shared" si="49"/>
        <v>305</v>
      </c>
      <c r="B320" s="116">
        <f t="shared" si="44"/>
        <v>48112.730769230599</v>
      </c>
      <c r="C320" s="33">
        <f t="shared" si="45"/>
        <v>81523.679999999993</v>
      </c>
      <c r="D320" s="41">
        <f t="shared" si="46"/>
        <v>321.76</v>
      </c>
      <c r="E320" s="33">
        <f t="shared" si="47"/>
        <v>155</v>
      </c>
      <c r="F320" s="33">
        <f t="shared" si="48"/>
        <v>166.76</v>
      </c>
      <c r="G320" s="149"/>
      <c r="H320" s="33">
        <f t="shared" si="43"/>
        <v>81356.92</v>
      </c>
      <c r="I320" s="2"/>
      <c r="K320" s="22"/>
      <c r="L320" s="25">
        <f t="shared" si="50"/>
        <v>98136.79999999961</v>
      </c>
      <c r="M320" s="25">
        <f t="shared" si="51"/>
        <v>59493.720000000008</v>
      </c>
      <c r="N320" s="25">
        <f t="shared" si="52"/>
        <v>38643.079999999602</v>
      </c>
      <c r="O320" s="121"/>
    </row>
    <row r="321" spans="1:15" ht="12" customHeight="1" x14ac:dyDescent="0.45">
      <c r="A321" s="118">
        <f t="shared" si="49"/>
        <v>306</v>
      </c>
      <c r="B321" s="116">
        <f t="shared" si="44"/>
        <v>48126.76923076906</v>
      </c>
      <c r="C321" s="33">
        <f t="shared" si="45"/>
        <v>81356.92</v>
      </c>
      <c r="D321" s="41">
        <f t="shared" si="46"/>
        <v>321.76</v>
      </c>
      <c r="E321" s="33">
        <f t="shared" si="47"/>
        <v>154.68</v>
      </c>
      <c r="F321" s="33">
        <f t="shared" si="48"/>
        <v>167.07999999999998</v>
      </c>
      <c r="G321" s="149"/>
      <c r="H321" s="33">
        <f t="shared" si="43"/>
        <v>81189.84</v>
      </c>
      <c r="I321" s="2"/>
      <c r="K321" s="22"/>
      <c r="L321" s="25">
        <f t="shared" si="50"/>
        <v>98458.559999999605</v>
      </c>
      <c r="M321" s="25">
        <f t="shared" si="51"/>
        <v>59648.400000000009</v>
      </c>
      <c r="N321" s="25">
        <f t="shared" si="52"/>
        <v>38810.159999999596</v>
      </c>
      <c r="O321" s="121"/>
    </row>
    <row r="322" spans="1:15" ht="12" customHeight="1" x14ac:dyDescent="0.45">
      <c r="A322" s="118">
        <f t="shared" si="49"/>
        <v>307</v>
      </c>
      <c r="B322" s="116">
        <f t="shared" si="44"/>
        <v>48140.80769230752</v>
      </c>
      <c r="C322" s="33">
        <f t="shared" si="45"/>
        <v>81189.84</v>
      </c>
      <c r="D322" s="41">
        <f t="shared" si="46"/>
        <v>321.76</v>
      </c>
      <c r="E322" s="33">
        <f t="shared" si="47"/>
        <v>154.36000000000001</v>
      </c>
      <c r="F322" s="33">
        <f t="shared" si="48"/>
        <v>167.39999999999998</v>
      </c>
      <c r="G322" s="149"/>
      <c r="H322" s="33">
        <f t="shared" si="43"/>
        <v>81022.44</v>
      </c>
      <c r="I322" s="2"/>
      <c r="K322" s="22"/>
      <c r="L322" s="25">
        <f t="shared" si="50"/>
        <v>98780.3199999996</v>
      </c>
      <c r="M322" s="25">
        <f t="shared" si="51"/>
        <v>59802.760000000009</v>
      </c>
      <c r="N322" s="25">
        <f t="shared" si="52"/>
        <v>38977.55999999959</v>
      </c>
      <c r="O322" s="121"/>
    </row>
    <row r="323" spans="1:15" ht="12" customHeight="1" x14ac:dyDescent="0.45">
      <c r="A323" s="118">
        <f t="shared" si="49"/>
        <v>308</v>
      </c>
      <c r="B323" s="116">
        <f t="shared" si="44"/>
        <v>48154.846153845981</v>
      </c>
      <c r="C323" s="33">
        <f t="shared" si="45"/>
        <v>81022.44</v>
      </c>
      <c r="D323" s="41">
        <f t="shared" si="46"/>
        <v>321.76</v>
      </c>
      <c r="E323" s="33">
        <f t="shared" si="47"/>
        <v>154.04</v>
      </c>
      <c r="F323" s="33">
        <f t="shared" si="48"/>
        <v>167.72</v>
      </c>
      <c r="G323" s="149"/>
      <c r="H323" s="33">
        <f t="shared" si="43"/>
        <v>80854.720000000001</v>
      </c>
      <c r="I323" s="2"/>
      <c r="K323" s="22"/>
      <c r="L323" s="25">
        <f t="shared" si="50"/>
        <v>99102.079999999594</v>
      </c>
      <c r="M323" s="25">
        <f t="shared" si="51"/>
        <v>59956.80000000001</v>
      </c>
      <c r="N323" s="25">
        <f t="shared" si="52"/>
        <v>39145.279999999584</v>
      </c>
      <c r="O323" s="121"/>
    </row>
    <row r="324" spans="1:15" ht="12" customHeight="1" x14ac:dyDescent="0.45">
      <c r="A324" s="118">
        <f t="shared" si="49"/>
        <v>309</v>
      </c>
      <c r="B324" s="116">
        <f t="shared" si="44"/>
        <v>48168.884615384442</v>
      </c>
      <c r="C324" s="33">
        <f t="shared" si="45"/>
        <v>80854.720000000001</v>
      </c>
      <c r="D324" s="41">
        <f t="shared" si="46"/>
        <v>321.76</v>
      </c>
      <c r="E324" s="33">
        <f t="shared" si="47"/>
        <v>153.72</v>
      </c>
      <c r="F324" s="33">
        <f t="shared" si="48"/>
        <v>168.04</v>
      </c>
      <c r="G324" s="149"/>
      <c r="H324" s="33">
        <f t="shared" si="43"/>
        <v>80686.679999999993</v>
      </c>
      <c r="I324" s="2"/>
      <c r="K324" s="22"/>
      <c r="L324" s="25">
        <f t="shared" si="50"/>
        <v>99423.839999999589</v>
      </c>
      <c r="M324" s="25">
        <f t="shared" si="51"/>
        <v>60110.520000000011</v>
      </c>
      <c r="N324" s="25">
        <f t="shared" si="52"/>
        <v>39313.319999999578</v>
      </c>
      <c r="O324" s="121"/>
    </row>
    <row r="325" spans="1:15" ht="12" customHeight="1" x14ac:dyDescent="0.45">
      <c r="A325" s="118">
        <f t="shared" si="49"/>
        <v>310</v>
      </c>
      <c r="B325" s="116">
        <f t="shared" si="44"/>
        <v>48182.923076922903</v>
      </c>
      <c r="C325" s="33">
        <f t="shared" si="45"/>
        <v>80686.679999999993</v>
      </c>
      <c r="D325" s="41">
        <f t="shared" si="46"/>
        <v>321.76</v>
      </c>
      <c r="E325" s="33">
        <f t="shared" si="47"/>
        <v>153.4</v>
      </c>
      <c r="F325" s="33">
        <f t="shared" si="48"/>
        <v>168.35999999999999</v>
      </c>
      <c r="G325" s="149"/>
      <c r="H325" s="33">
        <f t="shared" si="43"/>
        <v>80518.320000000007</v>
      </c>
      <c r="I325" s="2"/>
      <c r="K325" s="22"/>
      <c r="L325" s="25">
        <f t="shared" si="50"/>
        <v>99745.599999999584</v>
      </c>
      <c r="M325" s="25">
        <f t="shared" si="51"/>
        <v>60263.920000000013</v>
      </c>
      <c r="N325" s="25">
        <f t="shared" si="52"/>
        <v>39481.679999999571</v>
      </c>
      <c r="O325" s="121"/>
    </row>
    <row r="326" spans="1:15" ht="12" customHeight="1" x14ac:dyDescent="0.45">
      <c r="A326" s="118">
        <f t="shared" si="49"/>
        <v>311</v>
      </c>
      <c r="B326" s="116">
        <f t="shared" si="44"/>
        <v>48196.961538461364</v>
      </c>
      <c r="C326" s="33">
        <f t="shared" si="45"/>
        <v>80518.320000000007</v>
      </c>
      <c r="D326" s="41">
        <f t="shared" si="46"/>
        <v>321.76</v>
      </c>
      <c r="E326" s="33">
        <f t="shared" si="47"/>
        <v>153.08000000000001</v>
      </c>
      <c r="F326" s="33">
        <f t="shared" si="48"/>
        <v>168.67999999999998</v>
      </c>
      <c r="G326" s="149"/>
      <c r="H326" s="33">
        <f t="shared" si="43"/>
        <v>80349.64</v>
      </c>
      <c r="I326" s="2"/>
      <c r="K326" s="22"/>
      <c r="L326" s="25">
        <f t="shared" si="50"/>
        <v>100067.35999999958</v>
      </c>
      <c r="M326" s="25">
        <f t="shared" si="51"/>
        <v>60417.000000000015</v>
      </c>
      <c r="N326" s="25">
        <f t="shared" si="52"/>
        <v>39650.359999999564</v>
      </c>
      <c r="O326" s="121"/>
    </row>
    <row r="327" spans="1:15" ht="12" customHeight="1" x14ac:dyDescent="0.45">
      <c r="A327" s="118">
        <f t="shared" si="49"/>
        <v>312</v>
      </c>
      <c r="B327" s="116">
        <f t="shared" si="44"/>
        <v>48210.999999999825</v>
      </c>
      <c r="C327" s="33">
        <f t="shared" si="45"/>
        <v>80349.64</v>
      </c>
      <c r="D327" s="41">
        <f t="shared" si="46"/>
        <v>321.76</v>
      </c>
      <c r="E327" s="33">
        <f t="shared" si="47"/>
        <v>152.76</v>
      </c>
      <c r="F327" s="33">
        <f t="shared" si="48"/>
        <v>169</v>
      </c>
      <c r="G327" s="149"/>
      <c r="H327" s="33">
        <f t="shared" si="43"/>
        <v>80180.639999999999</v>
      </c>
      <c r="I327" s="2"/>
      <c r="K327" s="22"/>
      <c r="L327" s="25">
        <f t="shared" si="50"/>
        <v>100389.11999999957</v>
      </c>
      <c r="M327" s="25">
        <f t="shared" si="51"/>
        <v>60569.760000000017</v>
      </c>
      <c r="N327" s="25">
        <f t="shared" si="52"/>
        <v>39819.359999999557</v>
      </c>
      <c r="O327" s="121"/>
    </row>
    <row r="328" spans="1:15" ht="12" customHeight="1" x14ac:dyDescent="0.45">
      <c r="A328" s="118">
        <f t="shared" si="49"/>
        <v>313</v>
      </c>
      <c r="B328" s="116">
        <f t="shared" si="44"/>
        <v>48225.038461538286</v>
      </c>
      <c r="C328" s="33">
        <f t="shared" si="45"/>
        <v>80180.639999999999</v>
      </c>
      <c r="D328" s="41">
        <f t="shared" si="46"/>
        <v>321.76</v>
      </c>
      <c r="E328" s="33">
        <f t="shared" si="47"/>
        <v>152.44</v>
      </c>
      <c r="F328" s="33">
        <f t="shared" si="48"/>
        <v>169.32</v>
      </c>
      <c r="G328" s="149"/>
      <c r="H328" s="33">
        <f t="shared" si="43"/>
        <v>80011.320000000007</v>
      </c>
      <c r="I328" s="2"/>
      <c r="K328" s="22"/>
      <c r="L328" s="25">
        <f t="shared" si="50"/>
        <v>100710.87999999957</v>
      </c>
      <c r="M328" s="25">
        <f t="shared" si="51"/>
        <v>60722.200000000019</v>
      </c>
      <c r="N328" s="25">
        <f t="shared" si="52"/>
        <v>39988.679999999549</v>
      </c>
      <c r="O328" s="121"/>
    </row>
    <row r="329" spans="1:15" ht="12" customHeight="1" x14ac:dyDescent="0.45">
      <c r="A329" s="118">
        <f t="shared" si="49"/>
        <v>314</v>
      </c>
      <c r="B329" s="116">
        <f t="shared" si="44"/>
        <v>48239.076923076747</v>
      </c>
      <c r="C329" s="33">
        <f t="shared" si="45"/>
        <v>80011.320000000007</v>
      </c>
      <c r="D329" s="41">
        <f t="shared" si="46"/>
        <v>321.76</v>
      </c>
      <c r="E329" s="33">
        <f t="shared" si="47"/>
        <v>152.12</v>
      </c>
      <c r="F329" s="33">
        <f t="shared" si="48"/>
        <v>169.64</v>
      </c>
      <c r="G329" s="149"/>
      <c r="H329" s="33">
        <f t="shared" si="43"/>
        <v>79841.679999999993</v>
      </c>
      <c r="I329" s="2"/>
      <c r="K329" s="22"/>
      <c r="L329" s="25">
        <f t="shared" si="50"/>
        <v>101032.63999999956</v>
      </c>
      <c r="M329" s="25">
        <f t="shared" si="51"/>
        <v>60874.320000000022</v>
      </c>
      <c r="N329" s="25">
        <f t="shared" si="52"/>
        <v>40158.319999999541</v>
      </c>
      <c r="O329" s="121"/>
    </row>
    <row r="330" spans="1:15" ht="12" customHeight="1" x14ac:dyDescent="0.45">
      <c r="A330" s="118">
        <f t="shared" si="49"/>
        <v>315</v>
      </c>
      <c r="B330" s="116">
        <f t="shared" si="44"/>
        <v>48253.115384615208</v>
      </c>
      <c r="C330" s="33">
        <f t="shared" si="45"/>
        <v>79841.679999999993</v>
      </c>
      <c r="D330" s="41">
        <f t="shared" si="46"/>
        <v>321.76</v>
      </c>
      <c r="E330" s="33">
        <f t="shared" si="47"/>
        <v>151.80000000000001</v>
      </c>
      <c r="F330" s="33">
        <f t="shared" si="48"/>
        <v>169.95999999999998</v>
      </c>
      <c r="G330" s="149"/>
      <c r="H330" s="33">
        <f t="shared" si="43"/>
        <v>79671.72</v>
      </c>
      <c r="I330" s="2"/>
      <c r="K330" s="22"/>
      <c r="L330" s="25">
        <f t="shared" si="50"/>
        <v>101354.39999999956</v>
      </c>
      <c r="M330" s="25">
        <f t="shared" si="51"/>
        <v>61026.120000000024</v>
      </c>
      <c r="N330" s="25">
        <f t="shared" si="52"/>
        <v>40328.279999999533</v>
      </c>
      <c r="O330" s="121"/>
    </row>
    <row r="331" spans="1:15" ht="12" customHeight="1" x14ac:dyDescent="0.45">
      <c r="A331" s="118">
        <f t="shared" si="49"/>
        <v>316</v>
      </c>
      <c r="B331" s="116">
        <f t="shared" si="44"/>
        <v>48267.153846153669</v>
      </c>
      <c r="C331" s="33">
        <f t="shared" si="45"/>
        <v>79671.72</v>
      </c>
      <c r="D331" s="41">
        <f t="shared" si="46"/>
        <v>321.76</v>
      </c>
      <c r="E331" s="33">
        <f t="shared" si="47"/>
        <v>151.47</v>
      </c>
      <c r="F331" s="33">
        <f t="shared" si="48"/>
        <v>170.29</v>
      </c>
      <c r="G331" s="149"/>
      <c r="H331" s="33">
        <f t="shared" si="43"/>
        <v>79501.429999999993</v>
      </c>
      <c r="I331" s="2"/>
      <c r="K331" s="22"/>
      <c r="L331" s="25">
        <f t="shared" si="50"/>
        <v>101676.15999999955</v>
      </c>
      <c r="M331" s="25">
        <f t="shared" si="51"/>
        <v>61177.590000000026</v>
      </c>
      <c r="N331" s="25">
        <f t="shared" si="52"/>
        <v>40498.569999999527</v>
      </c>
      <c r="O331" s="121"/>
    </row>
    <row r="332" spans="1:15" ht="12" customHeight="1" x14ac:dyDescent="0.45">
      <c r="A332" s="118">
        <f t="shared" si="49"/>
        <v>317</v>
      </c>
      <c r="B332" s="116">
        <f t="shared" si="44"/>
        <v>48281.19230769213</v>
      </c>
      <c r="C332" s="33">
        <f t="shared" si="45"/>
        <v>79501.429999999993</v>
      </c>
      <c r="D332" s="41">
        <f t="shared" si="46"/>
        <v>321.76</v>
      </c>
      <c r="E332" s="33">
        <f t="shared" si="47"/>
        <v>151.15</v>
      </c>
      <c r="F332" s="33">
        <f t="shared" si="48"/>
        <v>170.60999999999999</v>
      </c>
      <c r="G332" s="149"/>
      <c r="H332" s="33">
        <f t="shared" si="43"/>
        <v>79330.820000000007</v>
      </c>
      <c r="I332" s="2"/>
      <c r="K332" s="22"/>
      <c r="L332" s="25">
        <f t="shared" si="50"/>
        <v>101997.91999999955</v>
      </c>
      <c r="M332" s="25">
        <f t="shared" si="51"/>
        <v>61328.740000000027</v>
      </c>
      <c r="N332" s="25">
        <f t="shared" si="52"/>
        <v>40669.17999999952</v>
      </c>
      <c r="O332" s="121"/>
    </row>
    <row r="333" spans="1:15" ht="12" customHeight="1" x14ac:dyDescent="0.45">
      <c r="A333" s="118">
        <f t="shared" si="49"/>
        <v>318</v>
      </c>
      <c r="B333" s="116">
        <f t="shared" si="44"/>
        <v>48295.230769230591</v>
      </c>
      <c r="C333" s="33">
        <f t="shared" si="45"/>
        <v>79330.820000000007</v>
      </c>
      <c r="D333" s="41">
        <f t="shared" si="46"/>
        <v>321.76</v>
      </c>
      <c r="E333" s="33">
        <f t="shared" si="47"/>
        <v>150.83000000000001</v>
      </c>
      <c r="F333" s="33">
        <f t="shared" si="48"/>
        <v>170.92999999999998</v>
      </c>
      <c r="G333" s="149"/>
      <c r="H333" s="33">
        <f t="shared" si="43"/>
        <v>79159.89</v>
      </c>
      <c r="I333" s="2"/>
      <c r="K333" s="22"/>
      <c r="L333" s="25">
        <f t="shared" si="50"/>
        <v>102319.67999999954</v>
      </c>
      <c r="M333" s="25">
        <f t="shared" si="51"/>
        <v>61479.570000000029</v>
      </c>
      <c r="N333" s="25">
        <f t="shared" si="52"/>
        <v>40840.109999999513</v>
      </c>
      <c r="O333" s="121"/>
    </row>
    <row r="334" spans="1:15" ht="12" customHeight="1" x14ac:dyDescent="0.45">
      <c r="A334" s="118">
        <f t="shared" si="49"/>
        <v>319</v>
      </c>
      <c r="B334" s="116">
        <f t="shared" si="44"/>
        <v>48309.269230769052</v>
      </c>
      <c r="C334" s="33">
        <f t="shared" si="45"/>
        <v>79159.89</v>
      </c>
      <c r="D334" s="41">
        <f t="shared" si="46"/>
        <v>321.76</v>
      </c>
      <c r="E334" s="33">
        <f t="shared" si="47"/>
        <v>150.5</v>
      </c>
      <c r="F334" s="33">
        <f t="shared" si="48"/>
        <v>171.26</v>
      </c>
      <c r="G334" s="149"/>
      <c r="H334" s="33">
        <f t="shared" si="43"/>
        <v>78988.63</v>
      </c>
      <c r="I334" s="2"/>
      <c r="K334" s="22"/>
      <c r="L334" s="25">
        <f t="shared" si="50"/>
        <v>102641.43999999954</v>
      </c>
      <c r="M334" s="25">
        <f t="shared" si="51"/>
        <v>61630.070000000029</v>
      </c>
      <c r="N334" s="25">
        <f t="shared" si="52"/>
        <v>41011.369999999508</v>
      </c>
      <c r="O334" s="121"/>
    </row>
    <row r="335" spans="1:15" ht="12" customHeight="1" x14ac:dyDescent="0.45">
      <c r="A335" s="118">
        <f t="shared" si="49"/>
        <v>320</v>
      </c>
      <c r="B335" s="116">
        <f t="shared" si="44"/>
        <v>48323.307692307513</v>
      </c>
      <c r="C335" s="33">
        <f t="shared" si="45"/>
        <v>78988.63</v>
      </c>
      <c r="D335" s="41">
        <f t="shared" si="46"/>
        <v>321.76</v>
      </c>
      <c r="E335" s="33">
        <f t="shared" si="47"/>
        <v>150.18</v>
      </c>
      <c r="F335" s="33">
        <f t="shared" si="48"/>
        <v>171.57999999999998</v>
      </c>
      <c r="G335" s="149"/>
      <c r="H335" s="33">
        <f t="shared" si="43"/>
        <v>78817.05</v>
      </c>
      <c r="I335" s="2"/>
      <c r="K335" s="22"/>
      <c r="L335" s="25">
        <f t="shared" si="50"/>
        <v>102963.19999999953</v>
      </c>
      <c r="M335" s="25">
        <f t="shared" si="51"/>
        <v>61780.250000000029</v>
      </c>
      <c r="N335" s="25">
        <f t="shared" si="52"/>
        <v>41182.949999999502</v>
      </c>
      <c r="O335" s="121"/>
    </row>
    <row r="336" spans="1:15" ht="12" customHeight="1" x14ac:dyDescent="0.45">
      <c r="A336" s="118">
        <f t="shared" si="49"/>
        <v>321</v>
      </c>
      <c r="B336" s="116">
        <f t="shared" si="44"/>
        <v>48337.346153845974</v>
      </c>
      <c r="C336" s="33">
        <f t="shared" si="45"/>
        <v>78817.05</v>
      </c>
      <c r="D336" s="41">
        <f t="shared" si="46"/>
        <v>321.76</v>
      </c>
      <c r="E336" s="33">
        <f t="shared" si="47"/>
        <v>149.85</v>
      </c>
      <c r="F336" s="33">
        <f t="shared" si="48"/>
        <v>171.91</v>
      </c>
      <c r="G336" s="149"/>
      <c r="H336" s="33">
        <f t="shared" ref="H336:H399" si="53">IF(OR(H335=0,H335=""),"",ROUND(C336-F336,2))</f>
        <v>78645.14</v>
      </c>
      <c r="I336" s="2"/>
      <c r="K336" s="22"/>
      <c r="L336" s="25">
        <f t="shared" si="50"/>
        <v>103284.95999999953</v>
      </c>
      <c r="M336" s="25">
        <f t="shared" si="51"/>
        <v>61930.100000000028</v>
      </c>
      <c r="N336" s="25">
        <f t="shared" si="52"/>
        <v>41354.859999999499</v>
      </c>
      <c r="O336" s="121"/>
    </row>
    <row r="337" spans="1:15" ht="12" customHeight="1" x14ac:dyDescent="0.45">
      <c r="A337" s="118">
        <f t="shared" si="49"/>
        <v>322</v>
      </c>
      <c r="B337" s="116">
        <f t="shared" ref="B337:B400" si="54">IF(OR(H336=0,H336=""),"",(365/$E$7+B336))</f>
        <v>48351.384615384435</v>
      </c>
      <c r="C337" s="33">
        <f t="shared" ref="C337:C400" si="55">IF(OR(H336=0,H336=""),"",ROUND(H336,2))</f>
        <v>78645.14</v>
      </c>
      <c r="D337" s="41">
        <f t="shared" ref="D337:D400" si="56">IF(OR(H336=0,H336=""),"",ROUND(IF(C337+E337&lt;$G$4,C337+E337,$G$4),2))</f>
        <v>321.76</v>
      </c>
      <c r="E337" s="33">
        <f t="shared" ref="E337:E400" si="57">IF(OR(H336=0,H336=""),"",ROUND(((1+($E$5/($E$8*100)))^($E$8/$E$7)-1)*C337,2))</f>
        <v>149.52000000000001</v>
      </c>
      <c r="F337" s="33">
        <f t="shared" ref="F337:F400" si="58">IF(OR(H336=0,H336=""),"",D337-E337+G337)</f>
        <v>172.23999999999998</v>
      </c>
      <c r="G337" s="149"/>
      <c r="H337" s="33">
        <f t="shared" si="53"/>
        <v>78472.899999999994</v>
      </c>
      <c r="I337" s="2"/>
      <c r="K337" s="22"/>
      <c r="L337" s="25">
        <f t="shared" si="50"/>
        <v>103606.71999999952</v>
      </c>
      <c r="M337" s="25">
        <f t="shared" si="51"/>
        <v>62079.620000000024</v>
      </c>
      <c r="N337" s="25">
        <f t="shared" si="52"/>
        <v>41527.099999999497</v>
      </c>
      <c r="O337" s="121"/>
    </row>
    <row r="338" spans="1:15" ht="12" customHeight="1" x14ac:dyDescent="0.45">
      <c r="A338" s="118">
        <f t="shared" ref="A338:A401" si="59">IF(OR(H337=0,H337=""),"",(1+A337))</f>
        <v>323</v>
      </c>
      <c r="B338" s="116">
        <f t="shared" si="54"/>
        <v>48365.423076922896</v>
      </c>
      <c r="C338" s="33">
        <f t="shared" si="55"/>
        <v>78472.899999999994</v>
      </c>
      <c r="D338" s="41">
        <f t="shared" si="56"/>
        <v>321.76</v>
      </c>
      <c r="E338" s="33">
        <f t="shared" si="57"/>
        <v>149.19999999999999</v>
      </c>
      <c r="F338" s="33">
        <f t="shared" si="58"/>
        <v>172.56</v>
      </c>
      <c r="G338" s="149"/>
      <c r="H338" s="33">
        <f t="shared" si="53"/>
        <v>78300.34</v>
      </c>
      <c r="I338" s="2"/>
      <c r="K338" s="22"/>
      <c r="L338" s="25">
        <f t="shared" si="50"/>
        <v>103928.47999999952</v>
      </c>
      <c r="M338" s="25">
        <f t="shared" si="51"/>
        <v>62228.820000000022</v>
      </c>
      <c r="N338" s="25">
        <f t="shared" si="52"/>
        <v>41699.659999999494</v>
      </c>
      <c r="O338" s="121"/>
    </row>
    <row r="339" spans="1:15" ht="12" customHeight="1" x14ac:dyDescent="0.45">
      <c r="A339" s="118">
        <f t="shared" si="59"/>
        <v>324</v>
      </c>
      <c r="B339" s="116">
        <f t="shared" si="54"/>
        <v>48379.461538461357</v>
      </c>
      <c r="C339" s="33">
        <f t="shared" si="55"/>
        <v>78300.34</v>
      </c>
      <c r="D339" s="41">
        <f t="shared" si="56"/>
        <v>321.76</v>
      </c>
      <c r="E339" s="33">
        <f t="shared" si="57"/>
        <v>148.87</v>
      </c>
      <c r="F339" s="33">
        <f t="shared" si="58"/>
        <v>172.89</v>
      </c>
      <c r="G339" s="149"/>
      <c r="H339" s="33">
        <f t="shared" si="53"/>
        <v>78127.45</v>
      </c>
      <c r="I339" s="2"/>
      <c r="K339" s="22"/>
      <c r="L339" s="25">
        <f t="shared" si="50"/>
        <v>104250.23999999951</v>
      </c>
      <c r="M339" s="25">
        <f t="shared" si="51"/>
        <v>62377.690000000024</v>
      </c>
      <c r="N339" s="25">
        <f t="shared" si="52"/>
        <v>41872.549999999486</v>
      </c>
      <c r="O339" s="121"/>
    </row>
    <row r="340" spans="1:15" ht="12" customHeight="1" x14ac:dyDescent="0.45">
      <c r="A340" s="118">
        <f t="shared" si="59"/>
        <v>325</v>
      </c>
      <c r="B340" s="116">
        <f t="shared" si="54"/>
        <v>48393.499999999818</v>
      </c>
      <c r="C340" s="33">
        <f t="shared" si="55"/>
        <v>78127.45</v>
      </c>
      <c r="D340" s="41">
        <f t="shared" si="56"/>
        <v>321.76</v>
      </c>
      <c r="E340" s="33">
        <f t="shared" si="57"/>
        <v>148.54</v>
      </c>
      <c r="F340" s="33">
        <f t="shared" si="58"/>
        <v>173.22</v>
      </c>
      <c r="G340" s="149"/>
      <c r="H340" s="33">
        <f t="shared" si="53"/>
        <v>77954.23</v>
      </c>
      <c r="I340" s="2"/>
      <c r="K340" s="22"/>
      <c r="L340" s="25">
        <f t="shared" si="50"/>
        <v>104571.99999999951</v>
      </c>
      <c r="M340" s="25">
        <f t="shared" si="51"/>
        <v>62526.230000000025</v>
      </c>
      <c r="N340" s="25">
        <f t="shared" si="52"/>
        <v>42045.76999999948</v>
      </c>
      <c r="O340" s="121"/>
    </row>
    <row r="341" spans="1:15" ht="12" customHeight="1" x14ac:dyDescent="0.45">
      <c r="A341" s="118">
        <f t="shared" si="59"/>
        <v>326</v>
      </c>
      <c r="B341" s="116">
        <f t="shared" si="54"/>
        <v>48407.538461538279</v>
      </c>
      <c r="C341" s="33">
        <f t="shared" si="55"/>
        <v>77954.23</v>
      </c>
      <c r="D341" s="41">
        <f t="shared" si="56"/>
        <v>321.76</v>
      </c>
      <c r="E341" s="33">
        <f t="shared" si="57"/>
        <v>148.21</v>
      </c>
      <c r="F341" s="33">
        <f t="shared" si="58"/>
        <v>173.54999999999998</v>
      </c>
      <c r="G341" s="149"/>
      <c r="H341" s="33">
        <f t="shared" si="53"/>
        <v>77780.679999999993</v>
      </c>
      <c r="I341" s="2"/>
      <c r="K341" s="22"/>
      <c r="L341" s="25">
        <f t="shared" si="50"/>
        <v>104893.7599999995</v>
      </c>
      <c r="M341" s="25">
        <f t="shared" si="51"/>
        <v>62674.440000000024</v>
      </c>
      <c r="N341" s="25">
        <f t="shared" si="52"/>
        <v>42219.319999999476</v>
      </c>
      <c r="O341" s="121"/>
    </row>
    <row r="342" spans="1:15" ht="12" customHeight="1" x14ac:dyDescent="0.45">
      <c r="A342" s="118">
        <f t="shared" si="59"/>
        <v>327</v>
      </c>
      <c r="B342" s="116">
        <f t="shared" si="54"/>
        <v>48421.57692307674</v>
      </c>
      <c r="C342" s="33">
        <f t="shared" si="55"/>
        <v>77780.679999999993</v>
      </c>
      <c r="D342" s="41">
        <f t="shared" si="56"/>
        <v>321.76</v>
      </c>
      <c r="E342" s="33">
        <f t="shared" si="57"/>
        <v>147.88</v>
      </c>
      <c r="F342" s="33">
        <f t="shared" si="58"/>
        <v>173.88</v>
      </c>
      <c r="G342" s="149"/>
      <c r="H342" s="33">
        <f t="shared" si="53"/>
        <v>77606.8</v>
      </c>
      <c r="I342" s="2"/>
      <c r="K342" s="22"/>
      <c r="L342" s="25">
        <f t="shared" si="50"/>
        <v>105215.51999999949</v>
      </c>
      <c r="M342" s="25">
        <f t="shared" si="51"/>
        <v>62822.320000000022</v>
      </c>
      <c r="N342" s="25">
        <f t="shared" si="52"/>
        <v>42393.199999999473</v>
      </c>
      <c r="O342" s="121"/>
    </row>
    <row r="343" spans="1:15" ht="12" customHeight="1" x14ac:dyDescent="0.45">
      <c r="A343" s="118">
        <f t="shared" si="59"/>
        <v>328</v>
      </c>
      <c r="B343" s="116">
        <f t="shared" si="54"/>
        <v>48435.615384615201</v>
      </c>
      <c r="C343" s="33">
        <f t="shared" si="55"/>
        <v>77606.8</v>
      </c>
      <c r="D343" s="41">
        <f t="shared" si="56"/>
        <v>321.76</v>
      </c>
      <c r="E343" s="33">
        <f t="shared" si="57"/>
        <v>147.55000000000001</v>
      </c>
      <c r="F343" s="33">
        <f t="shared" si="58"/>
        <v>174.20999999999998</v>
      </c>
      <c r="G343" s="149"/>
      <c r="H343" s="33">
        <f t="shared" si="53"/>
        <v>77432.59</v>
      </c>
      <c r="I343" s="2"/>
      <c r="K343" s="22"/>
      <c r="L343" s="25">
        <f t="shared" si="50"/>
        <v>105537.27999999949</v>
      </c>
      <c r="M343" s="25">
        <f t="shared" si="51"/>
        <v>62969.870000000024</v>
      </c>
      <c r="N343" s="25">
        <f t="shared" si="52"/>
        <v>42567.409999999465</v>
      </c>
      <c r="O343" s="121"/>
    </row>
    <row r="344" spans="1:15" ht="12" customHeight="1" x14ac:dyDescent="0.45">
      <c r="A344" s="118">
        <f t="shared" si="59"/>
        <v>329</v>
      </c>
      <c r="B344" s="116">
        <f t="shared" si="54"/>
        <v>48449.653846153662</v>
      </c>
      <c r="C344" s="33">
        <f t="shared" si="55"/>
        <v>77432.59</v>
      </c>
      <c r="D344" s="41">
        <f t="shared" si="56"/>
        <v>321.76</v>
      </c>
      <c r="E344" s="33">
        <f t="shared" si="57"/>
        <v>147.22</v>
      </c>
      <c r="F344" s="33">
        <f t="shared" si="58"/>
        <v>174.54</v>
      </c>
      <c r="G344" s="149"/>
      <c r="H344" s="33">
        <f t="shared" si="53"/>
        <v>77258.05</v>
      </c>
      <c r="I344" s="2"/>
      <c r="K344" s="22"/>
      <c r="L344" s="25">
        <f t="shared" si="50"/>
        <v>105859.03999999948</v>
      </c>
      <c r="M344" s="25">
        <f t="shared" si="51"/>
        <v>63117.090000000026</v>
      </c>
      <c r="N344" s="25">
        <f t="shared" si="52"/>
        <v>42741.949999999459</v>
      </c>
      <c r="O344" s="121"/>
    </row>
    <row r="345" spans="1:15" ht="12" customHeight="1" x14ac:dyDescent="0.45">
      <c r="A345" s="118">
        <f t="shared" si="59"/>
        <v>330</v>
      </c>
      <c r="B345" s="116">
        <f t="shared" si="54"/>
        <v>48463.692307692123</v>
      </c>
      <c r="C345" s="33">
        <f t="shared" si="55"/>
        <v>77258.05</v>
      </c>
      <c r="D345" s="41">
        <f t="shared" si="56"/>
        <v>321.76</v>
      </c>
      <c r="E345" s="33">
        <f t="shared" si="57"/>
        <v>146.88999999999999</v>
      </c>
      <c r="F345" s="33">
        <f t="shared" si="58"/>
        <v>174.87</v>
      </c>
      <c r="G345" s="149"/>
      <c r="H345" s="33">
        <f t="shared" si="53"/>
        <v>77083.179999999993</v>
      </c>
      <c r="I345" s="2"/>
      <c r="K345" s="22"/>
      <c r="L345" s="25">
        <f t="shared" si="50"/>
        <v>106180.79999999948</v>
      </c>
      <c r="M345" s="25">
        <f t="shared" si="51"/>
        <v>63263.980000000025</v>
      </c>
      <c r="N345" s="25">
        <f t="shared" si="52"/>
        <v>42916.819999999454</v>
      </c>
      <c r="O345" s="121"/>
    </row>
    <row r="346" spans="1:15" ht="12" customHeight="1" x14ac:dyDescent="0.45">
      <c r="A346" s="118">
        <f t="shared" si="59"/>
        <v>331</v>
      </c>
      <c r="B346" s="116">
        <f t="shared" si="54"/>
        <v>48477.730769230584</v>
      </c>
      <c r="C346" s="33">
        <f t="shared" si="55"/>
        <v>77083.179999999993</v>
      </c>
      <c r="D346" s="41">
        <f t="shared" si="56"/>
        <v>321.76</v>
      </c>
      <c r="E346" s="33">
        <f t="shared" si="57"/>
        <v>146.55000000000001</v>
      </c>
      <c r="F346" s="33">
        <f t="shared" si="58"/>
        <v>175.20999999999998</v>
      </c>
      <c r="G346" s="149"/>
      <c r="H346" s="33">
        <f t="shared" si="53"/>
        <v>76907.97</v>
      </c>
      <c r="I346" s="2"/>
      <c r="K346" s="22"/>
      <c r="L346" s="25">
        <f t="shared" si="50"/>
        <v>106502.55999999947</v>
      </c>
      <c r="M346" s="25">
        <f t="shared" si="51"/>
        <v>63410.530000000028</v>
      </c>
      <c r="N346" s="25">
        <f t="shared" si="52"/>
        <v>43092.029999999446</v>
      </c>
      <c r="O346" s="121"/>
    </row>
    <row r="347" spans="1:15" ht="12" customHeight="1" x14ac:dyDescent="0.45">
      <c r="A347" s="118">
        <f t="shared" si="59"/>
        <v>332</v>
      </c>
      <c r="B347" s="116">
        <f t="shared" si="54"/>
        <v>48491.769230769045</v>
      </c>
      <c r="C347" s="33">
        <f t="shared" si="55"/>
        <v>76907.97</v>
      </c>
      <c r="D347" s="41">
        <f t="shared" si="56"/>
        <v>321.76</v>
      </c>
      <c r="E347" s="33">
        <f t="shared" si="57"/>
        <v>146.22</v>
      </c>
      <c r="F347" s="33">
        <f t="shared" si="58"/>
        <v>175.54</v>
      </c>
      <c r="G347" s="149"/>
      <c r="H347" s="33">
        <f t="shared" si="53"/>
        <v>76732.429999999993</v>
      </c>
      <c r="I347" s="2"/>
      <c r="K347" s="22"/>
      <c r="L347" s="25">
        <f t="shared" si="50"/>
        <v>106824.31999999947</v>
      </c>
      <c r="M347" s="25">
        <f t="shared" si="51"/>
        <v>63556.750000000029</v>
      </c>
      <c r="N347" s="25">
        <f t="shared" si="52"/>
        <v>43267.569999999439</v>
      </c>
      <c r="O347" s="121"/>
    </row>
    <row r="348" spans="1:15" ht="12" customHeight="1" x14ac:dyDescent="0.45">
      <c r="A348" s="118">
        <f t="shared" si="59"/>
        <v>333</v>
      </c>
      <c r="B348" s="116">
        <f t="shared" si="54"/>
        <v>48505.807692307506</v>
      </c>
      <c r="C348" s="33">
        <f t="shared" si="55"/>
        <v>76732.429999999993</v>
      </c>
      <c r="D348" s="41">
        <f t="shared" si="56"/>
        <v>321.76</v>
      </c>
      <c r="E348" s="33">
        <f t="shared" si="57"/>
        <v>145.88999999999999</v>
      </c>
      <c r="F348" s="33">
        <f t="shared" si="58"/>
        <v>175.87</v>
      </c>
      <c r="G348" s="149"/>
      <c r="H348" s="33">
        <f t="shared" si="53"/>
        <v>76556.56</v>
      </c>
      <c r="I348" s="2"/>
      <c r="K348" s="22"/>
      <c r="L348" s="25">
        <f t="shared" si="50"/>
        <v>107146.07999999946</v>
      </c>
      <c r="M348" s="25">
        <f t="shared" si="51"/>
        <v>63702.640000000029</v>
      </c>
      <c r="N348" s="25">
        <f t="shared" si="52"/>
        <v>43443.439999999435</v>
      </c>
      <c r="O348" s="121"/>
    </row>
    <row r="349" spans="1:15" ht="12" customHeight="1" x14ac:dyDescent="0.45">
      <c r="A349" s="118">
        <f t="shared" si="59"/>
        <v>334</v>
      </c>
      <c r="B349" s="116">
        <f t="shared" si="54"/>
        <v>48519.846153845967</v>
      </c>
      <c r="C349" s="33">
        <f t="shared" si="55"/>
        <v>76556.56</v>
      </c>
      <c r="D349" s="41">
        <f t="shared" si="56"/>
        <v>321.76</v>
      </c>
      <c r="E349" s="33">
        <f t="shared" si="57"/>
        <v>145.55000000000001</v>
      </c>
      <c r="F349" s="33">
        <f t="shared" si="58"/>
        <v>176.20999999999998</v>
      </c>
      <c r="G349" s="149"/>
      <c r="H349" s="33">
        <f t="shared" si="53"/>
        <v>76380.350000000006</v>
      </c>
      <c r="I349" s="2"/>
      <c r="K349" s="22"/>
      <c r="L349" s="25">
        <f t="shared" ref="L349:L412" si="60">IF(H348=0,"",D349+G349+L348)</f>
        <v>107467.83999999946</v>
      </c>
      <c r="M349" s="25">
        <f t="shared" ref="M349:M412" si="61">IF(H348=0,"",M348+E349)</f>
        <v>63848.190000000031</v>
      </c>
      <c r="N349" s="25">
        <f t="shared" ref="N349:N412" si="62">IF(H348=0,"",L349-M349)</f>
        <v>43619.649999999427</v>
      </c>
      <c r="O349" s="121"/>
    </row>
    <row r="350" spans="1:15" ht="12" customHeight="1" x14ac:dyDescent="0.45">
      <c r="A350" s="118">
        <f t="shared" si="59"/>
        <v>335</v>
      </c>
      <c r="B350" s="116">
        <f t="shared" si="54"/>
        <v>48533.884615384428</v>
      </c>
      <c r="C350" s="33">
        <f t="shared" si="55"/>
        <v>76380.350000000006</v>
      </c>
      <c r="D350" s="41">
        <f t="shared" si="56"/>
        <v>321.76</v>
      </c>
      <c r="E350" s="33">
        <f t="shared" si="57"/>
        <v>145.22</v>
      </c>
      <c r="F350" s="33">
        <f t="shared" si="58"/>
        <v>176.54</v>
      </c>
      <c r="G350" s="149"/>
      <c r="H350" s="33">
        <f t="shared" si="53"/>
        <v>76203.81</v>
      </c>
      <c r="I350" s="2"/>
      <c r="K350" s="22"/>
      <c r="L350" s="25">
        <f t="shared" si="60"/>
        <v>107789.59999999945</v>
      </c>
      <c r="M350" s="25">
        <f t="shared" si="61"/>
        <v>63993.410000000033</v>
      </c>
      <c r="N350" s="25">
        <f t="shared" si="62"/>
        <v>43796.18999999942</v>
      </c>
      <c r="O350" s="121"/>
    </row>
    <row r="351" spans="1:15" ht="12" customHeight="1" x14ac:dyDescent="0.45">
      <c r="A351" s="118">
        <f t="shared" si="59"/>
        <v>336</v>
      </c>
      <c r="B351" s="116">
        <f t="shared" si="54"/>
        <v>48547.923076922889</v>
      </c>
      <c r="C351" s="33">
        <f t="shared" si="55"/>
        <v>76203.81</v>
      </c>
      <c r="D351" s="41">
        <f t="shared" si="56"/>
        <v>321.76</v>
      </c>
      <c r="E351" s="33">
        <f t="shared" si="57"/>
        <v>144.88</v>
      </c>
      <c r="F351" s="33">
        <f t="shared" si="58"/>
        <v>176.88</v>
      </c>
      <c r="G351" s="149"/>
      <c r="H351" s="33">
        <f t="shared" si="53"/>
        <v>76026.929999999993</v>
      </c>
      <c r="I351" s="2"/>
      <c r="K351" s="22"/>
      <c r="L351" s="25">
        <f t="shared" si="60"/>
        <v>108111.35999999945</v>
      </c>
      <c r="M351" s="25">
        <f t="shared" si="61"/>
        <v>64138.29000000003</v>
      </c>
      <c r="N351" s="25">
        <f t="shared" si="62"/>
        <v>43973.069999999418</v>
      </c>
      <c r="O351" s="121"/>
    </row>
    <row r="352" spans="1:15" ht="12" customHeight="1" x14ac:dyDescent="0.45">
      <c r="A352" s="118">
        <f t="shared" si="59"/>
        <v>337</v>
      </c>
      <c r="B352" s="116">
        <f t="shared" si="54"/>
        <v>48561.96153846135</v>
      </c>
      <c r="C352" s="33">
        <f t="shared" si="55"/>
        <v>76026.929999999993</v>
      </c>
      <c r="D352" s="41">
        <f t="shared" si="56"/>
        <v>321.76</v>
      </c>
      <c r="E352" s="33">
        <f t="shared" si="57"/>
        <v>144.55000000000001</v>
      </c>
      <c r="F352" s="33">
        <f t="shared" si="58"/>
        <v>177.20999999999998</v>
      </c>
      <c r="G352" s="149"/>
      <c r="H352" s="33">
        <f t="shared" si="53"/>
        <v>75849.72</v>
      </c>
      <c r="I352" s="2"/>
      <c r="K352" s="22"/>
      <c r="L352" s="25">
        <f t="shared" si="60"/>
        <v>108433.11999999944</v>
      </c>
      <c r="M352" s="25">
        <f t="shared" si="61"/>
        <v>64282.840000000033</v>
      </c>
      <c r="N352" s="25">
        <f t="shared" si="62"/>
        <v>44150.279999999409</v>
      </c>
      <c r="O352" s="121"/>
    </row>
    <row r="353" spans="1:15" ht="12" customHeight="1" x14ac:dyDescent="0.45">
      <c r="A353" s="118">
        <f t="shared" si="59"/>
        <v>338</v>
      </c>
      <c r="B353" s="116">
        <f t="shared" si="54"/>
        <v>48575.999999999811</v>
      </c>
      <c r="C353" s="33">
        <f t="shared" si="55"/>
        <v>75849.72</v>
      </c>
      <c r="D353" s="41">
        <f t="shared" si="56"/>
        <v>321.76</v>
      </c>
      <c r="E353" s="33">
        <f t="shared" si="57"/>
        <v>144.21</v>
      </c>
      <c r="F353" s="33">
        <f t="shared" si="58"/>
        <v>177.54999999999998</v>
      </c>
      <c r="G353" s="149"/>
      <c r="H353" s="33">
        <f t="shared" si="53"/>
        <v>75672.17</v>
      </c>
      <c r="I353" s="2"/>
      <c r="K353" s="22"/>
      <c r="L353" s="25">
        <f t="shared" si="60"/>
        <v>108754.87999999944</v>
      </c>
      <c r="M353" s="25">
        <f t="shared" si="61"/>
        <v>64427.050000000032</v>
      </c>
      <c r="N353" s="25">
        <f t="shared" si="62"/>
        <v>44327.829999999405</v>
      </c>
      <c r="O353" s="121"/>
    </row>
    <row r="354" spans="1:15" ht="12" customHeight="1" x14ac:dyDescent="0.45">
      <c r="A354" s="118">
        <f t="shared" si="59"/>
        <v>339</v>
      </c>
      <c r="B354" s="116">
        <f t="shared" si="54"/>
        <v>48590.038461538272</v>
      </c>
      <c r="C354" s="33">
        <f t="shared" si="55"/>
        <v>75672.17</v>
      </c>
      <c r="D354" s="41">
        <f t="shared" si="56"/>
        <v>321.76</v>
      </c>
      <c r="E354" s="33">
        <f t="shared" si="57"/>
        <v>143.87</v>
      </c>
      <c r="F354" s="33">
        <f t="shared" si="58"/>
        <v>177.89</v>
      </c>
      <c r="G354" s="149"/>
      <c r="H354" s="33">
        <f t="shared" si="53"/>
        <v>75494.28</v>
      </c>
      <c r="I354" s="2"/>
      <c r="K354" s="22"/>
      <c r="L354" s="25">
        <f t="shared" si="60"/>
        <v>109076.63999999943</v>
      </c>
      <c r="M354" s="25">
        <f t="shared" si="61"/>
        <v>64570.920000000035</v>
      </c>
      <c r="N354" s="25">
        <f t="shared" si="62"/>
        <v>44505.719999999397</v>
      </c>
      <c r="O354" s="121"/>
    </row>
    <row r="355" spans="1:15" ht="12" customHeight="1" x14ac:dyDescent="0.45">
      <c r="A355" s="118">
        <f t="shared" si="59"/>
        <v>340</v>
      </c>
      <c r="B355" s="116">
        <f t="shared" si="54"/>
        <v>48604.076923076733</v>
      </c>
      <c r="C355" s="33">
        <f t="shared" si="55"/>
        <v>75494.28</v>
      </c>
      <c r="D355" s="41">
        <f t="shared" si="56"/>
        <v>321.76</v>
      </c>
      <c r="E355" s="33">
        <f t="shared" si="57"/>
        <v>143.53</v>
      </c>
      <c r="F355" s="33">
        <f t="shared" si="58"/>
        <v>178.23</v>
      </c>
      <c r="G355" s="149"/>
      <c r="H355" s="33">
        <f t="shared" si="53"/>
        <v>75316.05</v>
      </c>
      <c r="I355" s="2"/>
      <c r="K355" s="22"/>
      <c r="L355" s="25">
        <f t="shared" si="60"/>
        <v>109398.39999999943</v>
      </c>
      <c r="M355" s="25">
        <f t="shared" si="61"/>
        <v>64714.450000000033</v>
      </c>
      <c r="N355" s="25">
        <f t="shared" si="62"/>
        <v>44683.949999999393</v>
      </c>
      <c r="O355" s="121"/>
    </row>
    <row r="356" spans="1:15" ht="12" customHeight="1" x14ac:dyDescent="0.45">
      <c r="A356" s="118">
        <f t="shared" si="59"/>
        <v>341</v>
      </c>
      <c r="B356" s="116">
        <f t="shared" si="54"/>
        <v>48618.115384615194</v>
      </c>
      <c r="C356" s="33">
        <f t="shared" si="55"/>
        <v>75316.05</v>
      </c>
      <c r="D356" s="41">
        <f t="shared" si="56"/>
        <v>321.76</v>
      </c>
      <c r="E356" s="33">
        <f t="shared" si="57"/>
        <v>143.19</v>
      </c>
      <c r="F356" s="33">
        <f t="shared" si="58"/>
        <v>178.57</v>
      </c>
      <c r="G356" s="149"/>
      <c r="H356" s="33">
        <f t="shared" si="53"/>
        <v>75137.48</v>
      </c>
      <c r="I356" s="2"/>
      <c r="K356" s="22"/>
      <c r="L356" s="25">
        <f t="shared" si="60"/>
        <v>109720.15999999942</v>
      </c>
      <c r="M356" s="25">
        <f t="shared" si="61"/>
        <v>64857.640000000036</v>
      </c>
      <c r="N356" s="25">
        <f t="shared" si="62"/>
        <v>44862.519999999386</v>
      </c>
      <c r="O356" s="121"/>
    </row>
    <row r="357" spans="1:15" ht="12" customHeight="1" x14ac:dyDescent="0.45">
      <c r="A357" s="118">
        <f t="shared" si="59"/>
        <v>342</v>
      </c>
      <c r="B357" s="116">
        <f t="shared" si="54"/>
        <v>48632.153846153655</v>
      </c>
      <c r="C357" s="33">
        <f t="shared" si="55"/>
        <v>75137.48</v>
      </c>
      <c r="D357" s="41">
        <f t="shared" si="56"/>
        <v>321.76</v>
      </c>
      <c r="E357" s="33">
        <f t="shared" si="57"/>
        <v>142.85</v>
      </c>
      <c r="F357" s="33">
        <f t="shared" si="58"/>
        <v>178.91</v>
      </c>
      <c r="G357" s="149"/>
      <c r="H357" s="33">
        <f t="shared" si="53"/>
        <v>74958.570000000007</v>
      </c>
      <c r="I357" s="2"/>
      <c r="K357" s="22"/>
      <c r="L357" s="25">
        <f t="shared" si="60"/>
        <v>110041.91999999942</v>
      </c>
      <c r="M357" s="25">
        <f t="shared" si="61"/>
        <v>65000.490000000034</v>
      </c>
      <c r="N357" s="25">
        <f t="shared" si="62"/>
        <v>45041.429999999382</v>
      </c>
      <c r="O357" s="121"/>
    </row>
    <row r="358" spans="1:15" ht="12" customHeight="1" x14ac:dyDescent="0.45">
      <c r="A358" s="118">
        <f t="shared" si="59"/>
        <v>343</v>
      </c>
      <c r="B358" s="116">
        <f t="shared" si="54"/>
        <v>48646.192307692116</v>
      </c>
      <c r="C358" s="33">
        <f t="shared" si="55"/>
        <v>74958.570000000007</v>
      </c>
      <c r="D358" s="41">
        <f t="shared" si="56"/>
        <v>321.76</v>
      </c>
      <c r="E358" s="33">
        <f t="shared" si="57"/>
        <v>142.51</v>
      </c>
      <c r="F358" s="33">
        <f t="shared" si="58"/>
        <v>179.25</v>
      </c>
      <c r="G358" s="149"/>
      <c r="H358" s="33">
        <f t="shared" si="53"/>
        <v>74779.320000000007</v>
      </c>
      <c r="I358" s="2"/>
      <c r="K358" s="22"/>
      <c r="L358" s="25">
        <f t="shared" si="60"/>
        <v>110363.67999999941</v>
      </c>
      <c r="M358" s="25">
        <f t="shared" si="61"/>
        <v>65143.000000000036</v>
      </c>
      <c r="N358" s="25">
        <f t="shared" si="62"/>
        <v>45220.679999999375</v>
      </c>
      <c r="O358" s="121"/>
    </row>
    <row r="359" spans="1:15" ht="12" customHeight="1" x14ac:dyDescent="0.45">
      <c r="A359" s="118">
        <f t="shared" si="59"/>
        <v>344</v>
      </c>
      <c r="B359" s="116">
        <f t="shared" si="54"/>
        <v>48660.230769230577</v>
      </c>
      <c r="C359" s="33">
        <f t="shared" si="55"/>
        <v>74779.320000000007</v>
      </c>
      <c r="D359" s="41">
        <f t="shared" si="56"/>
        <v>321.76</v>
      </c>
      <c r="E359" s="33">
        <f t="shared" si="57"/>
        <v>142.16999999999999</v>
      </c>
      <c r="F359" s="33">
        <f t="shared" si="58"/>
        <v>179.59</v>
      </c>
      <c r="G359" s="149"/>
      <c r="H359" s="33">
        <f t="shared" si="53"/>
        <v>74599.73</v>
      </c>
      <c r="I359" s="2"/>
      <c r="K359" s="22"/>
      <c r="L359" s="25">
        <f t="shared" si="60"/>
        <v>110685.43999999941</v>
      </c>
      <c r="M359" s="25">
        <f t="shared" si="61"/>
        <v>65285.170000000035</v>
      </c>
      <c r="N359" s="25">
        <f t="shared" si="62"/>
        <v>45400.269999999371</v>
      </c>
      <c r="O359" s="121"/>
    </row>
    <row r="360" spans="1:15" ht="12" customHeight="1" x14ac:dyDescent="0.45">
      <c r="A360" s="118">
        <f t="shared" si="59"/>
        <v>345</v>
      </c>
      <c r="B360" s="116">
        <f t="shared" si="54"/>
        <v>48674.269230769038</v>
      </c>
      <c r="C360" s="33">
        <f t="shared" si="55"/>
        <v>74599.73</v>
      </c>
      <c r="D360" s="41">
        <f t="shared" si="56"/>
        <v>321.76</v>
      </c>
      <c r="E360" s="33">
        <f t="shared" si="57"/>
        <v>141.83000000000001</v>
      </c>
      <c r="F360" s="33">
        <f t="shared" si="58"/>
        <v>179.92999999999998</v>
      </c>
      <c r="G360" s="149"/>
      <c r="H360" s="33">
        <f t="shared" si="53"/>
        <v>74419.8</v>
      </c>
      <c r="I360" s="2"/>
      <c r="K360" s="22"/>
      <c r="L360" s="25">
        <f t="shared" si="60"/>
        <v>111007.1999999994</v>
      </c>
      <c r="M360" s="25">
        <f t="shared" si="61"/>
        <v>65427.000000000036</v>
      </c>
      <c r="N360" s="25">
        <f t="shared" si="62"/>
        <v>45580.199999999364</v>
      </c>
      <c r="O360" s="121"/>
    </row>
    <row r="361" spans="1:15" ht="12" customHeight="1" x14ac:dyDescent="0.45">
      <c r="A361" s="118">
        <f t="shared" si="59"/>
        <v>346</v>
      </c>
      <c r="B361" s="116">
        <f t="shared" si="54"/>
        <v>48688.307692307499</v>
      </c>
      <c r="C361" s="33">
        <f t="shared" si="55"/>
        <v>74419.8</v>
      </c>
      <c r="D361" s="41">
        <f t="shared" si="56"/>
        <v>321.76</v>
      </c>
      <c r="E361" s="33">
        <f t="shared" si="57"/>
        <v>141.49</v>
      </c>
      <c r="F361" s="33">
        <f t="shared" si="58"/>
        <v>180.26999999999998</v>
      </c>
      <c r="G361" s="149"/>
      <c r="H361" s="33">
        <f t="shared" si="53"/>
        <v>74239.53</v>
      </c>
      <c r="I361" s="2"/>
      <c r="K361" s="22"/>
      <c r="L361" s="25">
        <f t="shared" si="60"/>
        <v>111328.9599999994</v>
      </c>
      <c r="M361" s="25">
        <f t="shared" si="61"/>
        <v>65568.490000000034</v>
      </c>
      <c r="N361" s="25">
        <f t="shared" si="62"/>
        <v>45760.469999999361</v>
      </c>
      <c r="O361" s="121"/>
    </row>
    <row r="362" spans="1:15" ht="12" customHeight="1" x14ac:dyDescent="0.45">
      <c r="A362" s="118">
        <f t="shared" si="59"/>
        <v>347</v>
      </c>
      <c r="B362" s="116">
        <f t="shared" si="54"/>
        <v>48702.34615384596</v>
      </c>
      <c r="C362" s="33">
        <f t="shared" si="55"/>
        <v>74239.53</v>
      </c>
      <c r="D362" s="41">
        <f t="shared" si="56"/>
        <v>321.76</v>
      </c>
      <c r="E362" s="33">
        <f t="shared" si="57"/>
        <v>141.15</v>
      </c>
      <c r="F362" s="33">
        <f t="shared" si="58"/>
        <v>180.60999999999999</v>
      </c>
      <c r="G362" s="149"/>
      <c r="H362" s="33">
        <f t="shared" si="53"/>
        <v>74058.92</v>
      </c>
      <c r="I362" s="2"/>
      <c r="K362" s="22"/>
      <c r="L362" s="25">
        <f t="shared" si="60"/>
        <v>111650.71999999939</v>
      </c>
      <c r="M362" s="25">
        <f t="shared" si="61"/>
        <v>65709.640000000029</v>
      </c>
      <c r="N362" s="25">
        <f t="shared" si="62"/>
        <v>45941.079999999361</v>
      </c>
      <c r="O362" s="121"/>
    </row>
    <row r="363" spans="1:15" ht="12" customHeight="1" x14ac:dyDescent="0.45">
      <c r="A363" s="118">
        <f t="shared" si="59"/>
        <v>348</v>
      </c>
      <c r="B363" s="116">
        <f t="shared" si="54"/>
        <v>48716.384615384421</v>
      </c>
      <c r="C363" s="33">
        <f t="shared" si="55"/>
        <v>74058.92</v>
      </c>
      <c r="D363" s="41">
        <f t="shared" si="56"/>
        <v>321.76</v>
      </c>
      <c r="E363" s="33">
        <f t="shared" si="57"/>
        <v>140.80000000000001</v>
      </c>
      <c r="F363" s="33">
        <f t="shared" si="58"/>
        <v>180.95999999999998</v>
      </c>
      <c r="G363" s="149"/>
      <c r="H363" s="33">
        <f t="shared" si="53"/>
        <v>73877.960000000006</v>
      </c>
      <c r="I363" s="2"/>
      <c r="K363" s="22"/>
      <c r="L363" s="25">
        <f t="shared" si="60"/>
        <v>111972.47999999938</v>
      </c>
      <c r="M363" s="25">
        <f t="shared" si="61"/>
        <v>65850.440000000031</v>
      </c>
      <c r="N363" s="25">
        <f t="shared" si="62"/>
        <v>46122.039999999353</v>
      </c>
      <c r="O363" s="121"/>
    </row>
    <row r="364" spans="1:15" ht="12" customHeight="1" x14ac:dyDescent="0.45">
      <c r="A364" s="118">
        <f t="shared" si="59"/>
        <v>349</v>
      </c>
      <c r="B364" s="116">
        <f t="shared" si="54"/>
        <v>48730.423076922882</v>
      </c>
      <c r="C364" s="33">
        <f t="shared" si="55"/>
        <v>73877.960000000006</v>
      </c>
      <c r="D364" s="41">
        <f t="shared" si="56"/>
        <v>321.76</v>
      </c>
      <c r="E364" s="33">
        <f t="shared" si="57"/>
        <v>140.46</v>
      </c>
      <c r="F364" s="33">
        <f t="shared" si="58"/>
        <v>181.29999999999998</v>
      </c>
      <c r="G364" s="149"/>
      <c r="H364" s="33">
        <f t="shared" si="53"/>
        <v>73696.66</v>
      </c>
      <c r="I364" s="2"/>
      <c r="K364" s="22"/>
      <c r="L364" s="25">
        <f t="shared" si="60"/>
        <v>112294.23999999938</v>
      </c>
      <c r="M364" s="25">
        <f t="shared" si="61"/>
        <v>65990.900000000038</v>
      </c>
      <c r="N364" s="25">
        <f t="shared" si="62"/>
        <v>46303.339999999342</v>
      </c>
      <c r="O364" s="121"/>
    </row>
    <row r="365" spans="1:15" ht="12" customHeight="1" x14ac:dyDescent="0.45">
      <c r="A365" s="118">
        <f t="shared" si="59"/>
        <v>350</v>
      </c>
      <c r="B365" s="116">
        <f t="shared" si="54"/>
        <v>48744.461538461343</v>
      </c>
      <c r="C365" s="33">
        <f t="shared" si="55"/>
        <v>73696.66</v>
      </c>
      <c r="D365" s="41">
        <f t="shared" si="56"/>
        <v>321.76</v>
      </c>
      <c r="E365" s="33">
        <f t="shared" si="57"/>
        <v>140.11000000000001</v>
      </c>
      <c r="F365" s="33">
        <f t="shared" si="58"/>
        <v>181.64999999999998</v>
      </c>
      <c r="G365" s="149"/>
      <c r="H365" s="33">
        <f t="shared" si="53"/>
        <v>73515.009999999995</v>
      </c>
      <c r="I365" s="2"/>
      <c r="K365" s="22"/>
      <c r="L365" s="25">
        <f t="shared" si="60"/>
        <v>112615.99999999937</v>
      </c>
      <c r="M365" s="25">
        <f t="shared" si="61"/>
        <v>66131.010000000038</v>
      </c>
      <c r="N365" s="25">
        <f t="shared" si="62"/>
        <v>46484.989999999336</v>
      </c>
      <c r="O365" s="121"/>
    </row>
    <row r="366" spans="1:15" ht="12" customHeight="1" x14ac:dyDescent="0.45">
      <c r="A366" s="118">
        <f t="shared" si="59"/>
        <v>351</v>
      </c>
      <c r="B366" s="116">
        <f t="shared" si="54"/>
        <v>48758.499999999804</v>
      </c>
      <c r="C366" s="33">
        <f t="shared" si="55"/>
        <v>73515.009999999995</v>
      </c>
      <c r="D366" s="41">
        <f t="shared" si="56"/>
        <v>321.76</v>
      </c>
      <c r="E366" s="33">
        <f t="shared" si="57"/>
        <v>139.77000000000001</v>
      </c>
      <c r="F366" s="33">
        <f t="shared" si="58"/>
        <v>181.98999999999998</v>
      </c>
      <c r="G366" s="149"/>
      <c r="H366" s="33">
        <f t="shared" si="53"/>
        <v>73333.02</v>
      </c>
      <c r="I366" s="2"/>
      <c r="K366" s="22"/>
      <c r="L366" s="25">
        <f t="shared" si="60"/>
        <v>112937.75999999937</v>
      </c>
      <c r="M366" s="25">
        <f t="shared" si="61"/>
        <v>66270.780000000042</v>
      </c>
      <c r="N366" s="25">
        <f t="shared" si="62"/>
        <v>46666.979999999327</v>
      </c>
      <c r="O366" s="121"/>
    </row>
    <row r="367" spans="1:15" ht="12" customHeight="1" x14ac:dyDescent="0.45">
      <c r="A367" s="118">
        <f t="shared" si="59"/>
        <v>352</v>
      </c>
      <c r="B367" s="116">
        <f t="shared" si="54"/>
        <v>48772.538461538265</v>
      </c>
      <c r="C367" s="33">
        <f t="shared" si="55"/>
        <v>73333.02</v>
      </c>
      <c r="D367" s="41">
        <f t="shared" si="56"/>
        <v>321.76</v>
      </c>
      <c r="E367" s="33">
        <f t="shared" si="57"/>
        <v>139.41999999999999</v>
      </c>
      <c r="F367" s="33">
        <f t="shared" si="58"/>
        <v>182.34</v>
      </c>
      <c r="G367" s="149"/>
      <c r="H367" s="33">
        <f t="shared" si="53"/>
        <v>73150.679999999993</v>
      </c>
      <c r="I367" s="2"/>
      <c r="K367" s="22"/>
      <c r="L367" s="25">
        <f t="shared" si="60"/>
        <v>113259.51999999936</v>
      </c>
      <c r="M367" s="25">
        <f t="shared" si="61"/>
        <v>66410.200000000041</v>
      </c>
      <c r="N367" s="25">
        <f t="shared" si="62"/>
        <v>46849.319999999323</v>
      </c>
      <c r="O367" s="121"/>
    </row>
    <row r="368" spans="1:15" ht="12" customHeight="1" x14ac:dyDescent="0.45">
      <c r="A368" s="118">
        <f t="shared" si="59"/>
        <v>353</v>
      </c>
      <c r="B368" s="116">
        <f t="shared" si="54"/>
        <v>48786.576923076726</v>
      </c>
      <c r="C368" s="33">
        <f t="shared" si="55"/>
        <v>73150.679999999993</v>
      </c>
      <c r="D368" s="41">
        <f t="shared" si="56"/>
        <v>321.76</v>
      </c>
      <c r="E368" s="33">
        <f t="shared" si="57"/>
        <v>139.08000000000001</v>
      </c>
      <c r="F368" s="33">
        <f t="shared" si="58"/>
        <v>182.67999999999998</v>
      </c>
      <c r="G368" s="149"/>
      <c r="H368" s="33">
        <f t="shared" si="53"/>
        <v>72968</v>
      </c>
      <c r="I368" s="2"/>
      <c r="K368" s="22"/>
      <c r="L368" s="25">
        <f t="shared" si="60"/>
        <v>113581.27999999936</v>
      </c>
      <c r="M368" s="25">
        <f t="shared" si="61"/>
        <v>66549.280000000042</v>
      </c>
      <c r="N368" s="25">
        <f t="shared" si="62"/>
        <v>47031.999999999316</v>
      </c>
      <c r="O368" s="121"/>
    </row>
    <row r="369" spans="1:15" ht="12" customHeight="1" x14ac:dyDescent="0.45">
      <c r="A369" s="118">
        <f t="shared" si="59"/>
        <v>354</v>
      </c>
      <c r="B369" s="116">
        <f t="shared" si="54"/>
        <v>48800.615384615186</v>
      </c>
      <c r="C369" s="33">
        <f t="shared" si="55"/>
        <v>72968</v>
      </c>
      <c r="D369" s="41">
        <f t="shared" si="56"/>
        <v>321.76</v>
      </c>
      <c r="E369" s="33">
        <f t="shared" si="57"/>
        <v>138.72999999999999</v>
      </c>
      <c r="F369" s="33">
        <f t="shared" si="58"/>
        <v>183.03</v>
      </c>
      <c r="G369" s="149"/>
      <c r="H369" s="33">
        <f t="shared" si="53"/>
        <v>72784.97</v>
      </c>
      <c r="I369" s="2"/>
      <c r="K369" s="22"/>
      <c r="L369" s="25">
        <f t="shared" si="60"/>
        <v>113903.03999999935</v>
      </c>
      <c r="M369" s="25">
        <f t="shared" si="61"/>
        <v>66688.010000000038</v>
      </c>
      <c r="N369" s="25">
        <f t="shared" si="62"/>
        <v>47215.029999999315</v>
      </c>
      <c r="O369" s="121"/>
    </row>
    <row r="370" spans="1:15" ht="12" customHeight="1" x14ac:dyDescent="0.45">
      <c r="A370" s="118">
        <f t="shared" si="59"/>
        <v>355</v>
      </c>
      <c r="B370" s="116">
        <f t="shared" si="54"/>
        <v>48814.653846153647</v>
      </c>
      <c r="C370" s="33">
        <f t="shared" si="55"/>
        <v>72784.97</v>
      </c>
      <c r="D370" s="41">
        <f t="shared" si="56"/>
        <v>321.76</v>
      </c>
      <c r="E370" s="33">
        <f t="shared" si="57"/>
        <v>138.38</v>
      </c>
      <c r="F370" s="33">
        <f t="shared" si="58"/>
        <v>183.38</v>
      </c>
      <c r="G370" s="149"/>
      <c r="H370" s="33">
        <f t="shared" si="53"/>
        <v>72601.59</v>
      </c>
      <c r="I370" s="2"/>
      <c r="K370" s="22"/>
      <c r="L370" s="25">
        <f t="shared" si="60"/>
        <v>114224.79999999935</v>
      </c>
      <c r="M370" s="25">
        <f t="shared" si="61"/>
        <v>66826.390000000043</v>
      </c>
      <c r="N370" s="25">
        <f t="shared" si="62"/>
        <v>47398.409999999305</v>
      </c>
      <c r="O370" s="121"/>
    </row>
    <row r="371" spans="1:15" ht="12" customHeight="1" x14ac:dyDescent="0.45">
      <c r="A371" s="118">
        <f t="shared" si="59"/>
        <v>356</v>
      </c>
      <c r="B371" s="116">
        <f t="shared" si="54"/>
        <v>48828.692307692108</v>
      </c>
      <c r="C371" s="33">
        <f t="shared" si="55"/>
        <v>72601.59</v>
      </c>
      <c r="D371" s="41">
        <f t="shared" si="56"/>
        <v>321.76</v>
      </c>
      <c r="E371" s="33">
        <f t="shared" si="57"/>
        <v>138.03</v>
      </c>
      <c r="F371" s="33">
        <f t="shared" si="58"/>
        <v>183.73</v>
      </c>
      <c r="G371" s="149"/>
      <c r="H371" s="33">
        <f t="shared" si="53"/>
        <v>72417.86</v>
      </c>
      <c r="I371" s="2"/>
      <c r="K371" s="22"/>
      <c r="L371" s="25">
        <f t="shared" si="60"/>
        <v>114546.55999999934</v>
      </c>
      <c r="M371" s="25">
        <f t="shared" si="61"/>
        <v>66964.420000000042</v>
      </c>
      <c r="N371" s="25">
        <f t="shared" si="62"/>
        <v>47582.139999999301</v>
      </c>
      <c r="O371" s="121"/>
    </row>
    <row r="372" spans="1:15" ht="12" customHeight="1" x14ac:dyDescent="0.45">
      <c r="A372" s="118">
        <f t="shared" si="59"/>
        <v>357</v>
      </c>
      <c r="B372" s="116">
        <f t="shared" si="54"/>
        <v>48842.730769230569</v>
      </c>
      <c r="C372" s="33">
        <f t="shared" si="55"/>
        <v>72417.86</v>
      </c>
      <c r="D372" s="41">
        <f t="shared" si="56"/>
        <v>321.76</v>
      </c>
      <c r="E372" s="33">
        <f t="shared" si="57"/>
        <v>137.68</v>
      </c>
      <c r="F372" s="33">
        <f t="shared" si="58"/>
        <v>184.07999999999998</v>
      </c>
      <c r="G372" s="149"/>
      <c r="H372" s="33">
        <f t="shared" si="53"/>
        <v>72233.78</v>
      </c>
      <c r="I372" s="2"/>
      <c r="K372" s="22"/>
      <c r="L372" s="25">
        <f t="shared" si="60"/>
        <v>114868.31999999934</v>
      </c>
      <c r="M372" s="25">
        <f t="shared" si="61"/>
        <v>67102.100000000035</v>
      </c>
      <c r="N372" s="25">
        <f t="shared" si="62"/>
        <v>47766.219999999303</v>
      </c>
      <c r="O372" s="121"/>
    </row>
    <row r="373" spans="1:15" ht="12" customHeight="1" x14ac:dyDescent="0.45">
      <c r="A373" s="118">
        <f t="shared" si="59"/>
        <v>358</v>
      </c>
      <c r="B373" s="116">
        <f t="shared" si="54"/>
        <v>48856.76923076903</v>
      </c>
      <c r="C373" s="33">
        <f t="shared" si="55"/>
        <v>72233.78</v>
      </c>
      <c r="D373" s="41">
        <f t="shared" si="56"/>
        <v>321.76</v>
      </c>
      <c r="E373" s="33">
        <f t="shared" si="57"/>
        <v>137.33000000000001</v>
      </c>
      <c r="F373" s="33">
        <f t="shared" si="58"/>
        <v>184.42999999999998</v>
      </c>
      <c r="G373" s="149"/>
      <c r="H373" s="33">
        <f t="shared" si="53"/>
        <v>72049.350000000006</v>
      </c>
      <c r="I373" s="2"/>
      <c r="K373" s="22"/>
      <c r="L373" s="25">
        <f t="shared" si="60"/>
        <v>115190.07999999933</v>
      </c>
      <c r="M373" s="25">
        <f t="shared" si="61"/>
        <v>67239.430000000037</v>
      </c>
      <c r="N373" s="25">
        <f t="shared" si="62"/>
        <v>47950.649999999296</v>
      </c>
      <c r="O373" s="121"/>
    </row>
    <row r="374" spans="1:15" ht="12" customHeight="1" x14ac:dyDescent="0.45">
      <c r="A374" s="118">
        <f t="shared" si="59"/>
        <v>359</v>
      </c>
      <c r="B374" s="116">
        <f t="shared" si="54"/>
        <v>48870.807692307491</v>
      </c>
      <c r="C374" s="33">
        <f t="shared" si="55"/>
        <v>72049.350000000006</v>
      </c>
      <c r="D374" s="41">
        <f t="shared" si="56"/>
        <v>321.76</v>
      </c>
      <c r="E374" s="33">
        <f t="shared" si="57"/>
        <v>136.97999999999999</v>
      </c>
      <c r="F374" s="33">
        <f t="shared" si="58"/>
        <v>184.78</v>
      </c>
      <c r="G374" s="149"/>
      <c r="H374" s="33">
        <f t="shared" si="53"/>
        <v>71864.570000000007</v>
      </c>
      <c r="I374" s="2"/>
      <c r="K374" s="22"/>
      <c r="L374" s="25">
        <f t="shared" si="60"/>
        <v>115511.83999999933</v>
      </c>
      <c r="M374" s="25">
        <f t="shared" si="61"/>
        <v>67376.410000000033</v>
      </c>
      <c r="N374" s="25">
        <f t="shared" si="62"/>
        <v>48135.429999999295</v>
      </c>
      <c r="O374" s="121"/>
    </row>
    <row r="375" spans="1:15" ht="12" customHeight="1" x14ac:dyDescent="0.45">
      <c r="A375" s="118">
        <f t="shared" si="59"/>
        <v>360</v>
      </c>
      <c r="B375" s="116">
        <f t="shared" si="54"/>
        <v>48884.846153845952</v>
      </c>
      <c r="C375" s="33">
        <f t="shared" si="55"/>
        <v>71864.570000000007</v>
      </c>
      <c r="D375" s="41">
        <f t="shared" si="56"/>
        <v>321.76</v>
      </c>
      <c r="E375" s="33">
        <f t="shared" si="57"/>
        <v>136.63</v>
      </c>
      <c r="F375" s="33">
        <f t="shared" si="58"/>
        <v>185.13</v>
      </c>
      <c r="G375" s="149"/>
      <c r="H375" s="33">
        <f t="shared" si="53"/>
        <v>71679.44</v>
      </c>
      <c r="I375" s="2"/>
      <c r="K375" s="22"/>
      <c r="L375" s="25">
        <f t="shared" si="60"/>
        <v>115833.59999999932</v>
      </c>
      <c r="M375" s="25">
        <f t="shared" si="61"/>
        <v>67513.040000000037</v>
      </c>
      <c r="N375" s="25">
        <f t="shared" si="62"/>
        <v>48320.559999999285</v>
      </c>
      <c r="O375" s="121"/>
    </row>
    <row r="376" spans="1:15" ht="12" customHeight="1" x14ac:dyDescent="0.45">
      <c r="A376" s="118">
        <f t="shared" si="59"/>
        <v>361</v>
      </c>
      <c r="B376" s="116">
        <f t="shared" si="54"/>
        <v>48898.884615384413</v>
      </c>
      <c r="C376" s="33">
        <f t="shared" si="55"/>
        <v>71679.44</v>
      </c>
      <c r="D376" s="41">
        <f t="shared" si="56"/>
        <v>321.76</v>
      </c>
      <c r="E376" s="33">
        <f t="shared" si="57"/>
        <v>136.28</v>
      </c>
      <c r="F376" s="33">
        <f t="shared" si="58"/>
        <v>185.48</v>
      </c>
      <c r="G376" s="149"/>
      <c r="H376" s="33">
        <f t="shared" si="53"/>
        <v>71493.960000000006</v>
      </c>
      <c r="I376" s="2"/>
      <c r="K376" s="22"/>
      <c r="L376" s="25">
        <f t="shared" si="60"/>
        <v>116155.35999999932</v>
      </c>
      <c r="M376" s="25">
        <f t="shared" si="61"/>
        <v>67649.320000000036</v>
      </c>
      <c r="N376" s="25">
        <f t="shared" si="62"/>
        <v>48506.039999999281</v>
      </c>
      <c r="O376" s="121"/>
    </row>
    <row r="377" spans="1:15" ht="12" customHeight="1" x14ac:dyDescent="0.45">
      <c r="A377" s="118">
        <f t="shared" si="59"/>
        <v>362</v>
      </c>
      <c r="B377" s="116">
        <f t="shared" si="54"/>
        <v>48912.923076922874</v>
      </c>
      <c r="C377" s="33">
        <f t="shared" si="55"/>
        <v>71493.960000000006</v>
      </c>
      <c r="D377" s="41">
        <f t="shared" si="56"/>
        <v>321.76</v>
      </c>
      <c r="E377" s="33">
        <f t="shared" si="57"/>
        <v>135.93</v>
      </c>
      <c r="F377" s="33">
        <f t="shared" si="58"/>
        <v>185.82999999999998</v>
      </c>
      <c r="G377" s="149"/>
      <c r="H377" s="33">
        <f t="shared" si="53"/>
        <v>71308.13</v>
      </c>
      <c r="I377" s="2"/>
      <c r="K377" s="22"/>
      <c r="L377" s="25">
        <f t="shared" si="60"/>
        <v>116477.11999999931</v>
      </c>
      <c r="M377" s="25">
        <f t="shared" si="61"/>
        <v>67785.250000000029</v>
      </c>
      <c r="N377" s="25">
        <f t="shared" si="62"/>
        <v>48691.869999999282</v>
      </c>
      <c r="O377" s="121"/>
    </row>
    <row r="378" spans="1:15" ht="12" customHeight="1" x14ac:dyDescent="0.45">
      <c r="A378" s="118">
        <f t="shared" si="59"/>
        <v>363</v>
      </c>
      <c r="B378" s="116">
        <f t="shared" si="54"/>
        <v>48926.961538461335</v>
      </c>
      <c r="C378" s="33">
        <f t="shared" si="55"/>
        <v>71308.13</v>
      </c>
      <c r="D378" s="41">
        <f t="shared" si="56"/>
        <v>321.76</v>
      </c>
      <c r="E378" s="33">
        <f t="shared" si="57"/>
        <v>135.57</v>
      </c>
      <c r="F378" s="33">
        <f t="shared" si="58"/>
        <v>186.19</v>
      </c>
      <c r="G378" s="149"/>
      <c r="H378" s="33">
        <f t="shared" si="53"/>
        <v>71121.94</v>
      </c>
      <c r="I378" s="2"/>
      <c r="K378" s="22"/>
      <c r="L378" s="25">
        <f t="shared" si="60"/>
        <v>116798.87999999931</v>
      </c>
      <c r="M378" s="25">
        <f t="shared" si="61"/>
        <v>67920.820000000036</v>
      </c>
      <c r="N378" s="25">
        <f t="shared" si="62"/>
        <v>48878.05999999927</v>
      </c>
      <c r="O378" s="121"/>
    </row>
    <row r="379" spans="1:15" ht="12" customHeight="1" x14ac:dyDescent="0.45">
      <c r="A379" s="118">
        <f t="shared" si="59"/>
        <v>364</v>
      </c>
      <c r="B379" s="116">
        <f t="shared" si="54"/>
        <v>48940.999999999796</v>
      </c>
      <c r="C379" s="33">
        <f t="shared" si="55"/>
        <v>71121.94</v>
      </c>
      <c r="D379" s="41">
        <f t="shared" si="56"/>
        <v>321.76</v>
      </c>
      <c r="E379" s="33">
        <f t="shared" si="57"/>
        <v>135.22</v>
      </c>
      <c r="F379" s="33">
        <f t="shared" si="58"/>
        <v>186.54</v>
      </c>
      <c r="G379" s="149"/>
      <c r="H379" s="33">
        <f t="shared" si="53"/>
        <v>70935.399999999994</v>
      </c>
      <c r="I379" s="2"/>
      <c r="K379" s="22"/>
      <c r="L379" s="25">
        <f t="shared" si="60"/>
        <v>117120.6399999993</v>
      </c>
      <c r="M379" s="25">
        <f t="shared" si="61"/>
        <v>68056.040000000037</v>
      </c>
      <c r="N379" s="25">
        <f t="shared" si="62"/>
        <v>49064.599999999264</v>
      </c>
      <c r="O379" s="121"/>
    </row>
    <row r="380" spans="1:15" ht="12" customHeight="1" x14ac:dyDescent="0.45">
      <c r="A380" s="118">
        <f t="shared" si="59"/>
        <v>365</v>
      </c>
      <c r="B380" s="116">
        <f t="shared" si="54"/>
        <v>48955.038461538257</v>
      </c>
      <c r="C380" s="33">
        <f t="shared" si="55"/>
        <v>70935.399999999994</v>
      </c>
      <c r="D380" s="41">
        <f t="shared" si="56"/>
        <v>321.76</v>
      </c>
      <c r="E380" s="33">
        <f t="shared" si="57"/>
        <v>134.86000000000001</v>
      </c>
      <c r="F380" s="33">
        <f t="shared" si="58"/>
        <v>186.89999999999998</v>
      </c>
      <c r="G380" s="149"/>
      <c r="H380" s="33">
        <f t="shared" si="53"/>
        <v>70748.5</v>
      </c>
      <c r="I380" s="2"/>
      <c r="K380" s="22"/>
      <c r="L380" s="25">
        <f t="shared" si="60"/>
        <v>117442.3999999993</v>
      </c>
      <c r="M380" s="25">
        <f t="shared" si="61"/>
        <v>68190.900000000038</v>
      </c>
      <c r="N380" s="25">
        <f t="shared" si="62"/>
        <v>49251.499999999258</v>
      </c>
      <c r="O380" s="121"/>
    </row>
    <row r="381" spans="1:15" ht="12" customHeight="1" x14ac:dyDescent="0.45">
      <c r="A381" s="118">
        <f t="shared" si="59"/>
        <v>366</v>
      </c>
      <c r="B381" s="116">
        <f t="shared" si="54"/>
        <v>48969.076923076718</v>
      </c>
      <c r="C381" s="33">
        <f t="shared" si="55"/>
        <v>70748.5</v>
      </c>
      <c r="D381" s="41">
        <f t="shared" si="56"/>
        <v>321.76</v>
      </c>
      <c r="E381" s="33">
        <f t="shared" si="57"/>
        <v>134.51</v>
      </c>
      <c r="F381" s="33">
        <f t="shared" si="58"/>
        <v>187.25</v>
      </c>
      <c r="G381" s="149"/>
      <c r="H381" s="33">
        <f t="shared" si="53"/>
        <v>70561.25</v>
      </c>
      <c r="I381" s="2"/>
      <c r="K381" s="22"/>
      <c r="L381" s="25">
        <f t="shared" si="60"/>
        <v>117764.15999999929</v>
      </c>
      <c r="M381" s="25">
        <f t="shared" si="61"/>
        <v>68325.410000000033</v>
      </c>
      <c r="N381" s="25">
        <f t="shared" si="62"/>
        <v>49438.749999999258</v>
      </c>
      <c r="O381" s="121"/>
    </row>
    <row r="382" spans="1:15" ht="12" customHeight="1" x14ac:dyDescent="0.45">
      <c r="A382" s="118">
        <f t="shared" si="59"/>
        <v>367</v>
      </c>
      <c r="B382" s="116">
        <f t="shared" si="54"/>
        <v>48983.115384615179</v>
      </c>
      <c r="C382" s="33">
        <f t="shared" si="55"/>
        <v>70561.25</v>
      </c>
      <c r="D382" s="41">
        <f t="shared" si="56"/>
        <v>321.76</v>
      </c>
      <c r="E382" s="33">
        <f t="shared" si="57"/>
        <v>134.15</v>
      </c>
      <c r="F382" s="33">
        <f t="shared" si="58"/>
        <v>187.60999999999999</v>
      </c>
      <c r="G382" s="149"/>
      <c r="H382" s="33">
        <f t="shared" si="53"/>
        <v>70373.64</v>
      </c>
      <c r="I382" s="2"/>
      <c r="K382" s="22"/>
      <c r="L382" s="25">
        <f t="shared" si="60"/>
        <v>118085.91999999929</v>
      </c>
      <c r="M382" s="25">
        <f t="shared" si="61"/>
        <v>68459.560000000027</v>
      </c>
      <c r="N382" s="25">
        <f t="shared" si="62"/>
        <v>49626.359999999258</v>
      </c>
      <c r="O382" s="121"/>
    </row>
    <row r="383" spans="1:15" ht="12" customHeight="1" x14ac:dyDescent="0.45">
      <c r="A383" s="118">
        <f t="shared" si="59"/>
        <v>368</v>
      </c>
      <c r="B383" s="116">
        <f t="shared" si="54"/>
        <v>48997.15384615364</v>
      </c>
      <c r="C383" s="33">
        <f t="shared" si="55"/>
        <v>70373.64</v>
      </c>
      <c r="D383" s="41">
        <f t="shared" si="56"/>
        <v>321.76</v>
      </c>
      <c r="E383" s="33">
        <f t="shared" si="57"/>
        <v>133.80000000000001</v>
      </c>
      <c r="F383" s="33">
        <f t="shared" si="58"/>
        <v>187.95999999999998</v>
      </c>
      <c r="G383" s="149"/>
      <c r="H383" s="33">
        <f t="shared" si="53"/>
        <v>70185.679999999993</v>
      </c>
      <c r="I383" s="2"/>
      <c r="K383" s="22"/>
      <c r="L383" s="25">
        <f t="shared" si="60"/>
        <v>118407.67999999928</v>
      </c>
      <c r="M383" s="25">
        <f t="shared" si="61"/>
        <v>68593.36000000003</v>
      </c>
      <c r="N383" s="25">
        <f t="shared" si="62"/>
        <v>49814.31999999925</v>
      </c>
      <c r="O383" s="121"/>
    </row>
    <row r="384" spans="1:15" ht="12" customHeight="1" x14ac:dyDescent="0.45">
      <c r="A384" s="118">
        <f t="shared" si="59"/>
        <v>369</v>
      </c>
      <c r="B384" s="116">
        <f t="shared" si="54"/>
        <v>49011.192307692101</v>
      </c>
      <c r="C384" s="33">
        <f t="shared" si="55"/>
        <v>70185.679999999993</v>
      </c>
      <c r="D384" s="41">
        <f t="shared" si="56"/>
        <v>321.76</v>
      </c>
      <c r="E384" s="33">
        <f t="shared" si="57"/>
        <v>133.44</v>
      </c>
      <c r="F384" s="33">
        <f t="shared" si="58"/>
        <v>188.32</v>
      </c>
      <c r="G384" s="149"/>
      <c r="H384" s="33">
        <f t="shared" si="53"/>
        <v>69997.36</v>
      </c>
      <c r="I384" s="2"/>
      <c r="K384" s="22"/>
      <c r="L384" s="25">
        <f t="shared" si="60"/>
        <v>118729.43999999927</v>
      </c>
      <c r="M384" s="25">
        <f t="shared" si="61"/>
        <v>68726.800000000032</v>
      </c>
      <c r="N384" s="25">
        <f t="shared" si="62"/>
        <v>50002.639999999243</v>
      </c>
      <c r="O384" s="121"/>
    </row>
    <row r="385" spans="1:15" ht="12" customHeight="1" x14ac:dyDescent="0.45">
      <c r="A385" s="118">
        <f t="shared" si="59"/>
        <v>370</v>
      </c>
      <c r="B385" s="116">
        <f t="shared" si="54"/>
        <v>49025.230769230562</v>
      </c>
      <c r="C385" s="33">
        <f t="shared" si="55"/>
        <v>69997.36</v>
      </c>
      <c r="D385" s="41">
        <f t="shared" si="56"/>
        <v>321.76</v>
      </c>
      <c r="E385" s="33">
        <f t="shared" si="57"/>
        <v>133.08000000000001</v>
      </c>
      <c r="F385" s="33">
        <f t="shared" si="58"/>
        <v>188.67999999999998</v>
      </c>
      <c r="G385" s="149"/>
      <c r="H385" s="33">
        <f t="shared" si="53"/>
        <v>69808.679999999993</v>
      </c>
      <c r="I385" s="2"/>
      <c r="K385" s="22"/>
      <c r="L385" s="25">
        <f t="shared" si="60"/>
        <v>119051.19999999927</v>
      </c>
      <c r="M385" s="25">
        <f t="shared" si="61"/>
        <v>68859.880000000034</v>
      </c>
      <c r="N385" s="25">
        <f t="shared" si="62"/>
        <v>50191.319999999236</v>
      </c>
      <c r="O385" s="121"/>
    </row>
    <row r="386" spans="1:15" ht="12" customHeight="1" x14ac:dyDescent="0.45">
      <c r="A386" s="118">
        <f t="shared" si="59"/>
        <v>371</v>
      </c>
      <c r="B386" s="116">
        <f t="shared" si="54"/>
        <v>49039.269230769023</v>
      </c>
      <c r="C386" s="33">
        <f t="shared" si="55"/>
        <v>69808.679999999993</v>
      </c>
      <c r="D386" s="41">
        <f t="shared" si="56"/>
        <v>321.76</v>
      </c>
      <c r="E386" s="33">
        <f t="shared" si="57"/>
        <v>132.72</v>
      </c>
      <c r="F386" s="33">
        <f t="shared" si="58"/>
        <v>189.04</v>
      </c>
      <c r="G386" s="149"/>
      <c r="H386" s="33">
        <f t="shared" si="53"/>
        <v>69619.64</v>
      </c>
      <c r="I386" s="2"/>
      <c r="K386" s="22"/>
      <c r="L386" s="25">
        <f t="shared" si="60"/>
        <v>119372.95999999926</v>
      </c>
      <c r="M386" s="25">
        <f t="shared" si="61"/>
        <v>68992.600000000035</v>
      </c>
      <c r="N386" s="25">
        <f t="shared" si="62"/>
        <v>50380.359999999229</v>
      </c>
      <c r="O386" s="121"/>
    </row>
    <row r="387" spans="1:15" ht="12" customHeight="1" x14ac:dyDescent="0.45">
      <c r="A387" s="118">
        <f t="shared" si="59"/>
        <v>372</v>
      </c>
      <c r="B387" s="116">
        <f t="shared" si="54"/>
        <v>49053.307692307484</v>
      </c>
      <c r="C387" s="33">
        <f t="shared" si="55"/>
        <v>69619.64</v>
      </c>
      <c r="D387" s="41">
        <f t="shared" si="56"/>
        <v>321.76</v>
      </c>
      <c r="E387" s="33">
        <f t="shared" si="57"/>
        <v>132.36000000000001</v>
      </c>
      <c r="F387" s="33">
        <f t="shared" si="58"/>
        <v>189.39999999999998</v>
      </c>
      <c r="G387" s="149"/>
      <c r="H387" s="33">
        <f t="shared" si="53"/>
        <v>69430.240000000005</v>
      </c>
      <c r="I387" s="2"/>
      <c r="K387" s="22"/>
      <c r="L387" s="25">
        <f t="shared" si="60"/>
        <v>119694.71999999926</v>
      </c>
      <c r="M387" s="25">
        <f t="shared" si="61"/>
        <v>69124.960000000036</v>
      </c>
      <c r="N387" s="25">
        <f t="shared" si="62"/>
        <v>50569.759999999224</v>
      </c>
      <c r="O387" s="121"/>
    </row>
    <row r="388" spans="1:15" ht="12" customHeight="1" x14ac:dyDescent="0.45">
      <c r="A388" s="118">
        <f t="shared" si="59"/>
        <v>373</v>
      </c>
      <c r="B388" s="116">
        <f t="shared" si="54"/>
        <v>49067.346153845945</v>
      </c>
      <c r="C388" s="33">
        <f t="shared" si="55"/>
        <v>69430.240000000005</v>
      </c>
      <c r="D388" s="41">
        <f t="shared" si="56"/>
        <v>321.76</v>
      </c>
      <c r="E388" s="33">
        <f t="shared" si="57"/>
        <v>132</v>
      </c>
      <c r="F388" s="33">
        <f t="shared" si="58"/>
        <v>189.76</v>
      </c>
      <c r="G388" s="149"/>
      <c r="H388" s="33">
        <f t="shared" si="53"/>
        <v>69240.479999999996</v>
      </c>
      <c r="I388" s="2"/>
      <c r="K388" s="22"/>
      <c r="L388" s="25">
        <f t="shared" si="60"/>
        <v>120016.47999999925</v>
      </c>
      <c r="M388" s="25">
        <f t="shared" si="61"/>
        <v>69256.960000000036</v>
      </c>
      <c r="N388" s="25">
        <f t="shared" si="62"/>
        <v>50759.519999999218</v>
      </c>
      <c r="O388" s="121"/>
    </row>
    <row r="389" spans="1:15" ht="12" customHeight="1" x14ac:dyDescent="0.45">
      <c r="A389" s="118">
        <f t="shared" si="59"/>
        <v>374</v>
      </c>
      <c r="B389" s="116">
        <f t="shared" si="54"/>
        <v>49081.384615384406</v>
      </c>
      <c r="C389" s="33">
        <f t="shared" si="55"/>
        <v>69240.479999999996</v>
      </c>
      <c r="D389" s="41">
        <f t="shared" si="56"/>
        <v>321.76</v>
      </c>
      <c r="E389" s="33">
        <f t="shared" si="57"/>
        <v>131.63999999999999</v>
      </c>
      <c r="F389" s="33">
        <f t="shared" si="58"/>
        <v>190.12</v>
      </c>
      <c r="G389" s="149"/>
      <c r="H389" s="33">
        <f t="shared" si="53"/>
        <v>69050.36</v>
      </c>
      <c r="I389" s="2"/>
      <c r="K389" s="22"/>
      <c r="L389" s="25">
        <f t="shared" si="60"/>
        <v>120338.23999999925</v>
      </c>
      <c r="M389" s="25">
        <f t="shared" si="61"/>
        <v>69388.600000000035</v>
      </c>
      <c r="N389" s="25">
        <f t="shared" si="62"/>
        <v>50949.639999999214</v>
      </c>
      <c r="O389" s="121"/>
    </row>
    <row r="390" spans="1:15" ht="12" customHeight="1" x14ac:dyDescent="0.45">
      <c r="A390" s="118">
        <f t="shared" si="59"/>
        <v>375</v>
      </c>
      <c r="B390" s="116">
        <f t="shared" si="54"/>
        <v>49095.423076922867</v>
      </c>
      <c r="C390" s="33">
        <f t="shared" si="55"/>
        <v>69050.36</v>
      </c>
      <c r="D390" s="41">
        <f t="shared" si="56"/>
        <v>321.76</v>
      </c>
      <c r="E390" s="33">
        <f t="shared" si="57"/>
        <v>131.28</v>
      </c>
      <c r="F390" s="33">
        <f t="shared" si="58"/>
        <v>190.48</v>
      </c>
      <c r="G390" s="149"/>
      <c r="H390" s="33">
        <f t="shared" si="53"/>
        <v>68859.88</v>
      </c>
      <c r="I390" s="2"/>
      <c r="K390" s="22"/>
      <c r="L390" s="25">
        <f t="shared" si="60"/>
        <v>120659.99999999924</v>
      </c>
      <c r="M390" s="25">
        <f t="shared" si="61"/>
        <v>69519.880000000034</v>
      </c>
      <c r="N390" s="25">
        <f t="shared" si="62"/>
        <v>51140.11999999921</v>
      </c>
      <c r="O390" s="121"/>
    </row>
    <row r="391" spans="1:15" ht="12" customHeight="1" x14ac:dyDescent="0.45">
      <c r="A391" s="118">
        <f t="shared" si="59"/>
        <v>376</v>
      </c>
      <c r="B391" s="116">
        <f t="shared" si="54"/>
        <v>49109.461538461328</v>
      </c>
      <c r="C391" s="33">
        <f t="shared" si="55"/>
        <v>68859.88</v>
      </c>
      <c r="D391" s="41">
        <f t="shared" si="56"/>
        <v>321.76</v>
      </c>
      <c r="E391" s="33">
        <f t="shared" si="57"/>
        <v>130.91999999999999</v>
      </c>
      <c r="F391" s="33">
        <f t="shared" si="58"/>
        <v>190.84</v>
      </c>
      <c r="G391" s="149"/>
      <c r="H391" s="33">
        <f t="shared" si="53"/>
        <v>68669.039999999994</v>
      </c>
      <c r="I391" s="2"/>
      <c r="K391" s="22"/>
      <c r="L391" s="25">
        <f t="shared" si="60"/>
        <v>120981.75999999924</v>
      </c>
      <c r="M391" s="25">
        <f t="shared" si="61"/>
        <v>69650.800000000032</v>
      </c>
      <c r="N391" s="25">
        <f t="shared" si="62"/>
        <v>51330.959999999206</v>
      </c>
      <c r="O391" s="121"/>
    </row>
    <row r="392" spans="1:15" ht="12" customHeight="1" x14ac:dyDescent="0.45">
      <c r="A392" s="118">
        <f t="shared" si="59"/>
        <v>377</v>
      </c>
      <c r="B392" s="116">
        <f t="shared" si="54"/>
        <v>49123.499999999789</v>
      </c>
      <c r="C392" s="33">
        <f t="shared" si="55"/>
        <v>68669.039999999994</v>
      </c>
      <c r="D392" s="41">
        <f t="shared" si="56"/>
        <v>321.76</v>
      </c>
      <c r="E392" s="33">
        <f t="shared" si="57"/>
        <v>130.56</v>
      </c>
      <c r="F392" s="33">
        <f t="shared" si="58"/>
        <v>191.2</v>
      </c>
      <c r="G392" s="149"/>
      <c r="H392" s="33">
        <f t="shared" si="53"/>
        <v>68477.84</v>
      </c>
      <c r="I392" s="2"/>
      <c r="K392" s="22"/>
      <c r="L392" s="25">
        <f t="shared" si="60"/>
        <v>121303.51999999923</v>
      </c>
      <c r="M392" s="25">
        <f t="shared" si="61"/>
        <v>69781.36000000003</v>
      </c>
      <c r="N392" s="25">
        <f t="shared" si="62"/>
        <v>51522.159999999203</v>
      </c>
      <c r="O392" s="121"/>
    </row>
    <row r="393" spans="1:15" ht="12" customHeight="1" x14ac:dyDescent="0.45">
      <c r="A393" s="118">
        <f t="shared" si="59"/>
        <v>378</v>
      </c>
      <c r="B393" s="116">
        <f t="shared" si="54"/>
        <v>49137.53846153825</v>
      </c>
      <c r="C393" s="33">
        <f t="shared" si="55"/>
        <v>68477.84</v>
      </c>
      <c r="D393" s="41">
        <f t="shared" si="56"/>
        <v>321.76</v>
      </c>
      <c r="E393" s="33">
        <f t="shared" si="57"/>
        <v>130.19</v>
      </c>
      <c r="F393" s="33">
        <f t="shared" si="58"/>
        <v>191.57</v>
      </c>
      <c r="G393" s="149"/>
      <c r="H393" s="33">
        <f t="shared" si="53"/>
        <v>68286.27</v>
      </c>
      <c r="I393" s="2"/>
      <c r="K393" s="22"/>
      <c r="L393" s="25">
        <f t="shared" si="60"/>
        <v>121625.27999999923</v>
      </c>
      <c r="M393" s="25">
        <f t="shared" si="61"/>
        <v>69911.550000000032</v>
      </c>
      <c r="N393" s="25">
        <f t="shared" si="62"/>
        <v>51713.729999999196</v>
      </c>
      <c r="O393" s="121"/>
    </row>
    <row r="394" spans="1:15" ht="12" customHeight="1" x14ac:dyDescent="0.45">
      <c r="A394" s="118">
        <f t="shared" si="59"/>
        <v>379</v>
      </c>
      <c r="B394" s="116">
        <f t="shared" si="54"/>
        <v>49151.576923076711</v>
      </c>
      <c r="C394" s="33">
        <f t="shared" si="55"/>
        <v>68286.27</v>
      </c>
      <c r="D394" s="41">
        <f t="shared" si="56"/>
        <v>321.76</v>
      </c>
      <c r="E394" s="33">
        <f t="shared" si="57"/>
        <v>129.83000000000001</v>
      </c>
      <c r="F394" s="33">
        <f t="shared" si="58"/>
        <v>191.92999999999998</v>
      </c>
      <c r="G394" s="149"/>
      <c r="H394" s="33">
        <f t="shared" si="53"/>
        <v>68094.34</v>
      </c>
      <c r="I394" s="2"/>
      <c r="K394" s="22"/>
      <c r="L394" s="25">
        <f t="shared" si="60"/>
        <v>121947.03999999922</v>
      </c>
      <c r="M394" s="25">
        <f t="shared" si="61"/>
        <v>70041.380000000034</v>
      </c>
      <c r="N394" s="25">
        <f t="shared" si="62"/>
        <v>51905.659999999189</v>
      </c>
      <c r="O394" s="121"/>
    </row>
    <row r="395" spans="1:15" ht="12" customHeight="1" x14ac:dyDescent="0.45">
      <c r="A395" s="118">
        <f t="shared" si="59"/>
        <v>380</v>
      </c>
      <c r="B395" s="116">
        <f t="shared" si="54"/>
        <v>49165.615384615172</v>
      </c>
      <c r="C395" s="33">
        <f t="shared" si="55"/>
        <v>68094.34</v>
      </c>
      <c r="D395" s="41">
        <f t="shared" si="56"/>
        <v>321.76</v>
      </c>
      <c r="E395" s="33">
        <f t="shared" si="57"/>
        <v>129.46</v>
      </c>
      <c r="F395" s="33">
        <f t="shared" si="58"/>
        <v>192.29999999999998</v>
      </c>
      <c r="G395" s="149"/>
      <c r="H395" s="33">
        <f t="shared" si="53"/>
        <v>67902.039999999994</v>
      </c>
      <c r="I395" s="2"/>
      <c r="K395" s="22"/>
      <c r="L395" s="25">
        <f t="shared" si="60"/>
        <v>122268.79999999922</v>
      </c>
      <c r="M395" s="25">
        <f t="shared" si="61"/>
        <v>70170.84000000004</v>
      </c>
      <c r="N395" s="25">
        <f t="shared" si="62"/>
        <v>52097.959999999177</v>
      </c>
      <c r="O395" s="121"/>
    </row>
    <row r="396" spans="1:15" ht="12" customHeight="1" x14ac:dyDescent="0.45">
      <c r="A396" s="118">
        <f t="shared" si="59"/>
        <v>381</v>
      </c>
      <c r="B396" s="116">
        <f t="shared" si="54"/>
        <v>49179.653846153633</v>
      </c>
      <c r="C396" s="33">
        <f t="shared" si="55"/>
        <v>67902.039999999994</v>
      </c>
      <c r="D396" s="41">
        <f t="shared" si="56"/>
        <v>321.76</v>
      </c>
      <c r="E396" s="33">
        <f t="shared" si="57"/>
        <v>129.1</v>
      </c>
      <c r="F396" s="33">
        <f t="shared" si="58"/>
        <v>192.66</v>
      </c>
      <c r="G396" s="149"/>
      <c r="H396" s="33">
        <f t="shared" si="53"/>
        <v>67709.38</v>
      </c>
      <c r="I396" s="2"/>
      <c r="K396" s="22"/>
      <c r="L396" s="25">
        <f t="shared" si="60"/>
        <v>122590.55999999921</v>
      </c>
      <c r="M396" s="25">
        <f t="shared" si="61"/>
        <v>70299.940000000046</v>
      </c>
      <c r="N396" s="25">
        <f t="shared" si="62"/>
        <v>52290.619999999166</v>
      </c>
      <c r="O396" s="121"/>
    </row>
    <row r="397" spans="1:15" ht="12" customHeight="1" x14ac:dyDescent="0.45">
      <c r="A397" s="118">
        <f t="shared" si="59"/>
        <v>382</v>
      </c>
      <c r="B397" s="116">
        <f t="shared" si="54"/>
        <v>49193.692307692094</v>
      </c>
      <c r="C397" s="33">
        <f t="shared" si="55"/>
        <v>67709.38</v>
      </c>
      <c r="D397" s="41">
        <f t="shared" si="56"/>
        <v>321.76</v>
      </c>
      <c r="E397" s="33">
        <f t="shared" si="57"/>
        <v>128.72999999999999</v>
      </c>
      <c r="F397" s="33">
        <f t="shared" si="58"/>
        <v>193.03</v>
      </c>
      <c r="G397" s="149"/>
      <c r="H397" s="33">
        <f t="shared" si="53"/>
        <v>67516.350000000006</v>
      </c>
      <c r="I397" s="2"/>
      <c r="K397" s="22"/>
      <c r="L397" s="25">
        <f t="shared" si="60"/>
        <v>122912.31999999921</v>
      </c>
      <c r="M397" s="25">
        <f t="shared" si="61"/>
        <v>70428.670000000042</v>
      </c>
      <c r="N397" s="25">
        <f t="shared" si="62"/>
        <v>52483.649999999165</v>
      </c>
      <c r="O397" s="121"/>
    </row>
    <row r="398" spans="1:15" ht="12" customHeight="1" x14ac:dyDescent="0.45">
      <c r="A398" s="118">
        <f t="shared" si="59"/>
        <v>383</v>
      </c>
      <c r="B398" s="116">
        <f t="shared" si="54"/>
        <v>49207.730769230555</v>
      </c>
      <c r="C398" s="33">
        <f t="shared" si="55"/>
        <v>67516.350000000006</v>
      </c>
      <c r="D398" s="41">
        <f t="shared" si="56"/>
        <v>321.76</v>
      </c>
      <c r="E398" s="33">
        <f t="shared" si="57"/>
        <v>128.36000000000001</v>
      </c>
      <c r="F398" s="33">
        <f t="shared" si="58"/>
        <v>193.39999999999998</v>
      </c>
      <c r="G398" s="149"/>
      <c r="H398" s="33">
        <f t="shared" si="53"/>
        <v>67322.95</v>
      </c>
      <c r="I398" s="2"/>
      <c r="K398" s="22"/>
      <c r="L398" s="25">
        <f t="shared" si="60"/>
        <v>123234.0799999992</v>
      </c>
      <c r="M398" s="25">
        <f t="shared" si="61"/>
        <v>70557.030000000042</v>
      </c>
      <c r="N398" s="25">
        <f t="shared" si="62"/>
        <v>52677.049999999159</v>
      </c>
      <c r="O398" s="121"/>
    </row>
    <row r="399" spans="1:15" ht="12" customHeight="1" x14ac:dyDescent="0.45">
      <c r="A399" s="118">
        <f t="shared" si="59"/>
        <v>384</v>
      </c>
      <c r="B399" s="116">
        <f t="shared" si="54"/>
        <v>49221.769230769016</v>
      </c>
      <c r="C399" s="33">
        <f t="shared" si="55"/>
        <v>67322.95</v>
      </c>
      <c r="D399" s="41">
        <f t="shared" si="56"/>
        <v>321.76</v>
      </c>
      <c r="E399" s="33">
        <f t="shared" si="57"/>
        <v>128</v>
      </c>
      <c r="F399" s="33">
        <f t="shared" si="58"/>
        <v>193.76</v>
      </c>
      <c r="G399" s="149"/>
      <c r="H399" s="33">
        <f t="shared" si="53"/>
        <v>67129.19</v>
      </c>
      <c r="I399" s="2"/>
      <c r="K399" s="22"/>
      <c r="L399" s="25">
        <f t="shared" si="60"/>
        <v>123555.8399999992</v>
      </c>
      <c r="M399" s="25">
        <f t="shared" si="61"/>
        <v>70685.030000000042</v>
      </c>
      <c r="N399" s="25">
        <f t="shared" si="62"/>
        <v>52870.809999999154</v>
      </c>
      <c r="O399" s="121"/>
    </row>
    <row r="400" spans="1:15" ht="12" customHeight="1" x14ac:dyDescent="0.45">
      <c r="A400" s="118">
        <f t="shared" si="59"/>
        <v>385</v>
      </c>
      <c r="B400" s="116">
        <f t="shared" si="54"/>
        <v>49235.807692307477</v>
      </c>
      <c r="C400" s="33">
        <f t="shared" si="55"/>
        <v>67129.19</v>
      </c>
      <c r="D400" s="41">
        <f t="shared" si="56"/>
        <v>321.76</v>
      </c>
      <c r="E400" s="33">
        <f t="shared" si="57"/>
        <v>127.63</v>
      </c>
      <c r="F400" s="33">
        <f t="shared" si="58"/>
        <v>194.13</v>
      </c>
      <c r="G400" s="149"/>
      <c r="H400" s="33">
        <f t="shared" ref="H400:H463" si="63">IF(OR(H399=0,H399=""),"",ROUND(C400-F400,2))</f>
        <v>66935.06</v>
      </c>
      <c r="I400" s="2"/>
      <c r="K400" s="22"/>
      <c r="L400" s="25">
        <f t="shared" si="60"/>
        <v>123877.59999999919</v>
      </c>
      <c r="M400" s="25">
        <f t="shared" si="61"/>
        <v>70812.660000000047</v>
      </c>
      <c r="N400" s="25">
        <f t="shared" si="62"/>
        <v>53064.939999999144</v>
      </c>
      <c r="O400" s="121"/>
    </row>
    <row r="401" spans="1:15" ht="12" customHeight="1" x14ac:dyDescent="0.45">
      <c r="A401" s="118">
        <f t="shared" si="59"/>
        <v>386</v>
      </c>
      <c r="B401" s="116">
        <f t="shared" ref="B401:B464" si="64">IF(OR(H400=0,H400=""),"",(365/$E$7+B400))</f>
        <v>49249.846153845938</v>
      </c>
      <c r="C401" s="33">
        <f t="shared" ref="C401:C464" si="65">IF(OR(H400=0,H400=""),"",ROUND(H400,2))</f>
        <v>66935.06</v>
      </c>
      <c r="D401" s="41">
        <f t="shared" ref="D401:D464" si="66">IF(OR(H400=0,H400=""),"",ROUND(IF(C401+E401&lt;$G$4,C401+E401,$G$4),2))</f>
        <v>321.76</v>
      </c>
      <c r="E401" s="33">
        <f t="shared" ref="E401:E464" si="67">IF(OR(H400=0,H400=""),"",ROUND(((1+($E$5/($E$8*100)))^($E$8/$E$7)-1)*C401,2))</f>
        <v>127.26</v>
      </c>
      <c r="F401" s="33">
        <f t="shared" ref="F401:F464" si="68">IF(OR(H400=0,H400=""),"",D401-E401+G401)</f>
        <v>194.5</v>
      </c>
      <c r="G401" s="149"/>
      <c r="H401" s="33">
        <f t="shared" si="63"/>
        <v>66740.56</v>
      </c>
      <c r="I401" s="2"/>
      <c r="K401" s="22"/>
      <c r="L401" s="25">
        <f t="shared" si="60"/>
        <v>124199.35999999919</v>
      </c>
      <c r="M401" s="25">
        <f t="shared" si="61"/>
        <v>70939.920000000042</v>
      </c>
      <c r="N401" s="25">
        <f t="shared" si="62"/>
        <v>53259.439999999144</v>
      </c>
      <c r="O401" s="121"/>
    </row>
    <row r="402" spans="1:15" ht="12" customHeight="1" x14ac:dyDescent="0.45">
      <c r="A402" s="118">
        <f t="shared" ref="A402:A465" si="69">IF(OR(H401=0,H401=""),"",(1+A401))</f>
        <v>387</v>
      </c>
      <c r="B402" s="116">
        <f t="shared" si="64"/>
        <v>49263.884615384399</v>
      </c>
      <c r="C402" s="33">
        <f t="shared" si="65"/>
        <v>66740.56</v>
      </c>
      <c r="D402" s="41">
        <f t="shared" si="66"/>
        <v>321.76</v>
      </c>
      <c r="E402" s="33">
        <f t="shared" si="67"/>
        <v>126.89</v>
      </c>
      <c r="F402" s="33">
        <f t="shared" si="68"/>
        <v>194.87</v>
      </c>
      <c r="G402" s="149"/>
      <c r="H402" s="33">
        <f t="shared" si="63"/>
        <v>66545.69</v>
      </c>
      <c r="I402" s="2"/>
      <c r="K402" s="22"/>
      <c r="L402" s="25">
        <f t="shared" si="60"/>
        <v>124521.11999999918</v>
      </c>
      <c r="M402" s="25">
        <f t="shared" si="61"/>
        <v>71066.810000000041</v>
      </c>
      <c r="N402" s="25">
        <f t="shared" si="62"/>
        <v>53454.309999999139</v>
      </c>
      <c r="O402" s="121"/>
    </row>
    <row r="403" spans="1:15" ht="12" customHeight="1" x14ac:dyDescent="0.45">
      <c r="A403" s="118">
        <f t="shared" si="69"/>
        <v>388</v>
      </c>
      <c r="B403" s="116">
        <f t="shared" si="64"/>
        <v>49277.92307692286</v>
      </c>
      <c r="C403" s="33">
        <f t="shared" si="65"/>
        <v>66545.69</v>
      </c>
      <c r="D403" s="41">
        <f t="shared" si="66"/>
        <v>321.76</v>
      </c>
      <c r="E403" s="33">
        <f t="shared" si="67"/>
        <v>126.52</v>
      </c>
      <c r="F403" s="33">
        <f t="shared" si="68"/>
        <v>195.24</v>
      </c>
      <c r="G403" s="149"/>
      <c r="H403" s="33">
        <f t="shared" si="63"/>
        <v>66350.45</v>
      </c>
      <c r="I403" s="2"/>
      <c r="K403" s="22"/>
      <c r="L403" s="25">
        <f t="shared" si="60"/>
        <v>124842.87999999918</v>
      </c>
      <c r="M403" s="25">
        <f t="shared" si="61"/>
        <v>71193.330000000045</v>
      </c>
      <c r="N403" s="25">
        <f t="shared" si="62"/>
        <v>53649.54999999913</v>
      </c>
      <c r="O403" s="121"/>
    </row>
    <row r="404" spans="1:15" ht="12" customHeight="1" x14ac:dyDescent="0.45">
      <c r="A404" s="118">
        <f t="shared" si="69"/>
        <v>389</v>
      </c>
      <c r="B404" s="116">
        <f t="shared" si="64"/>
        <v>49291.961538461321</v>
      </c>
      <c r="C404" s="33">
        <f t="shared" si="65"/>
        <v>66350.45</v>
      </c>
      <c r="D404" s="41">
        <f t="shared" si="66"/>
        <v>321.76</v>
      </c>
      <c r="E404" s="33">
        <f t="shared" si="67"/>
        <v>126.15</v>
      </c>
      <c r="F404" s="33">
        <f t="shared" si="68"/>
        <v>195.60999999999999</v>
      </c>
      <c r="G404" s="149"/>
      <c r="H404" s="33">
        <f t="shared" si="63"/>
        <v>66154.84</v>
      </c>
      <c r="I404" s="2"/>
      <c r="K404" s="22"/>
      <c r="L404" s="25">
        <f t="shared" si="60"/>
        <v>125164.63999999917</v>
      </c>
      <c r="M404" s="25">
        <f t="shared" si="61"/>
        <v>71319.48000000004</v>
      </c>
      <c r="N404" s="25">
        <f t="shared" si="62"/>
        <v>53845.15999999913</v>
      </c>
      <c r="O404" s="121"/>
    </row>
    <row r="405" spans="1:15" ht="12" customHeight="1" x14ac:dyDescent="0.45">
      <c r="A405" s="118">
        <f t="shared" si="69"/>
        <v>390</v>
      </c>
      <c r="B405" s="116">
        <f t="shared" si="64"/>
        <v>49305.999999999782</v>
      </c>
      <c r="C405" s="33">
        <f t="shared" si="65"/>
        <v>66154.84</v>
      </c>
      <c r="D405" s="41">
        <f t="shared" si="66"/>
        <v>321.76</v>
      </c>
      <c r="E405" s="33">
        <f t="shared" si="67"/>
        <v>125.78</v>
      </c>
      <c r="F405" s="33">
        <f t="shared" si="68"/>
        <v>195.98</v>
      </c>
      <c r="G405" s="149"/>
      <c r="H405" s="33">
        <f t="shared" si="63"/>
        <v>65958.86</v>
      </c>
      <c r="I405" s="2"/>
      <c r="K405" s="22"/>
      <c r="L405" s="25">
        <f t="shared" si="60"/>
        <v>125486.39999999916</v>
      </c>
      <c r="M405" s="25">
        <f t="shared" si="61"/>
        <v>71445.260000000038</v>
      </c>
      <c r="N405" s="25">
        <f t="shared" si="62"/>
        <v>54041.139999999126</v>
      </c>
      <c r="O405" s="121"/>
    </row>
    <row r="406" spans="1:15" ht="12" customHeight="1" x14ac:dyDescent="0.45">
      <c r="A406" s="118">
        <f t="shared" si="69"/>
        <v>391</v>
      </c>
      <c r="B406" s="116">
        <f t="shared" si="64"/>
        <v>49320.038461538243</v>
      </c>
      <c r="C406" s="33">
        <f t="shared" si="65"/>
        <v>65958.86</v>
      </c>
      <c r="D406" s="41">
        <f t="shared" si="66"/>
        <v>321.76</v>
      </c>
      <c r="E406" s="33">
        <f t="shared" si="67"/>
        <v>125.4</v>
      </c>
      <c r="F406" s="33">
        <f t="shared" si="68"/>
        <v>196.35999999999999</v>
      </c>
      <c r="G406" s="149"/>
      <c r="H406" s="33">
        <f t="shared" si="63"/>
        <v>65762.5</v>
      </c>
      <c r="I406" s="2"/>
      <c r="K406" s="22"/>
      <c r="L406" s="25">
        <f t="shared" si="60"/>
        <v>125808.15999999916</v>
      </c>
      <c r="M406" s="25">
        <f t="shared" si="61"/>
        <v>71570.660000000033</v>
      </c>
      <c r="N406" s="25">
        <f t="shared" si="62"/>
        <v>54237.499999999127</v>
      </c>
      <c r="O406" s="121"/>
    </row>
    <row r="407" spans="1:15" ht="12" customHeight="1" x14ac:dyDescent="0.45">
      <c r="A407" s="118">
        <f t="shared" si="69"/>
        <v>392</v>
      </c>
      <c r="B407" s="116">
        <f t="shared" si="64"/>
        <v>49334.076923076704</v>
      </c>
      <c r="C407" s="33">
        <f t="shared" si="65"/>
        <v>65762.5</v>
      </c>
      <c r="D407" s="41">
        <f t="shared" si="66"/>
        <v>321.76</v>
      </c>
      <c r="E407" s="33">
        <f t="shared" si="67"/>
        <v>125.03</v>
      </c>
      <c r="F407" s="33">
        <f t="shared" si="68"/>
        <v>196.73</v>
      </c>
      <c r="G407" s="149"/>
      <c r="H407" s="33">
        <f t="shared" si="63"/>
        <v>65565.77</v>
      </c>
      <c r="I407" s="2"/>
      <c r="K407" s="22"/>
      <c r="L407" s="25">
        <f t="shared" si="60"/>
        <v>126129.91999999915</v>
      </c>
      <c r="M407" s="25">
        <f t="shared" si="61"/>
        <v>71695.690000000031</v>
      </c>
      <c r="N407" s="25">
        <f t="shared" si="62"/>
        <v>54434.229999999123</v>
      </c>
      <c r="O407" s="121"/>
    </row>
    <row r="408" spans="1:15" ht="12" customHeight="1" x14ac:dyDescent="0.45">
      <c r="A408" s="118">
        <f t="shared" si="69"/>
        <v>393</v>
      </c>
      <c r="B408" s="116">
        <f t="shared" si="64"/>
        <v>49348.115384615165</v>
      </c>
      <c r="C408" s="33">
        <f t="shared" si="65"/>
        <v>65565.77</v>
      </c>
      <c r="D408" s="41">
        <f t="shared" si="66"/>
        <v>321.76</v>
      </c>
      <c r="E408" s="33">
        <f t="shared" si="67"/>
        <v>124.66</v>
      </c>
      <c r="F408" s="33">
        <f t="shared" si="68"/>
        <v>197.1</v>
      </c>
      <c r="G408" s="149"/>
      <c r="H408" s="33">
        <f t="shared" si="63"/>
        <v>65368.67</v>
      </c>
      <c r="I408" s="2"/>
      <c r="K408" s="22"/>
      <c r="L408" s="25">
        <f t="shared" si="60"/>
        <v>126451.67999999915</v>
      </c>
      <c r="M408" s="25">
        <f t="shared" si="61"/>
        <v>71820.350000000035</v>
      </c>
      <c r="N408" s="25">
        <f t="shared" si="62"/>
        <v>54631.329999999114</v>
      </c>
      <c r="O408" s="121"/>
    </row>
    <row r="409" spans="1:15" ht="12" customHeight="1" x14ac:dyDescent="0.45">
      <c r="A409" s="118">
        <f t="shared" si="69"/>
        <v>394</v>
      </c>
      <c r="B409" s="116">
        <f t="shared" si="64"/>
        <v>49362.153846153626</v>
      </c>
      <c r="C409" s="33">
        <f t="shared" si="65"/>
        <v>65368.67</v>
      </c>
      <c r="D409" s="41">
        <f t="shared" si="66"/>
        <v>321.76</v>
      </c>
      <c r="E409" s="33">
        <f t="shared" si="67"/>
        <v>124.28</v>
      </c>
      <c r="F409" s="33">
        <f t="shared" si="68"/>
        <v>197.48</v>
      </c>
      <c r="G409" s="149"/>
      <c r="H409" s="33">
        <f t="shared" si="63"/>
        <v>65171.19</v>
      </c>
      <c r="I409" s="2"/>
      <c r="K409" s="22"/>
      <c r="L409" s="25">
        <f t="shared" si="60"/>
        <v>126773.43999999914</v>
      </c>
      <c r="M409" s="25">
        <f t="shared" si="61"/>
        <v>71944.630000000034</v>
      </c>
      <c r="N409" s="25">
        <f t="shared" si="62"/>
        <v>54828.80999999911</v>
      </c>
      <c r="O409" s="121"/>
    </row>
    <row r="410" spans="1:15" ht="12" customHeight="1" x14ac:dyDescent="0.45">
      <c r="A410" s="118">
        <f t="shared" si="69"/>
        <v>395</v>
      </c>
      <c r="B410" s="116">
        <f t="shared" si="64"/>
        <v>49376.192307692087</v>
      </c>
      <c r="C410" s="33">
        <f t="shared" si="65"/>
        <v>65171.19</v>
      </c>
      <c r="D410" s="41">
        <f t="shared" si="66"/>
        <v>321.76</v>
      </c>
      <c r="E410" s="33">
        <f t="shared" si="67"/>
        <v>123.91</v>
      </c>
      <c r="F410" s="33">
        <f t="shared" si="68"/>
        <v>197.85</v>
      </c>
      <c r="G410" s="149"/>
      <c r="H410" s="33">
        <f t="shared" si="63"/>
        <v>64973.34</v>
      </c>
      <c r="I410" s="2"/>
      <c r="K410" s="22"/>
      <c r="L410" s="25">
        <f t="shared" si="60"/>
        <v>127095.19999999914</v>
      </c>
      <c r="M410" s="25">
        <f t="shared" si="61"/>
        <v>72068.540000000037</v>
      </c>
      <c r="N410" s="25">
        <f t="shared" si="62"/>
        <v>55026.659999999101</v>
      </c>
      <c r="O410" s="121"/>
    </row>
    <row r="411" spans="1:15" ht="12" customHeight="1" x14ac:dyDescent="0.45">
      <c r="A411" s="118">
        <f t="shared" si="69"/>
        <v>396</v>
      </c>
      <c r="B411" s="116">
        <f t="shared" si="64"/>
        <v>49390.230769230548</v>
      </c>
      <c r="C411" s="33">
        <f t="shared" si="65"/>
        <v>64973.34</v>
      </c>
      <c r="D411" s="41">
        <f t="shared" si="66"/>
        <v>321.76</v>
      </c>
      <c r="E411" s="33">
        <f t="shared" si="67"/>
        <v>123.53</v>
      </c>
      <c r="F411" s="33">
        <f t="shared" si="68"/>
        <v>198.23</v>
      </c>
      <c r="G411" s="149"/>
      <c r="H411" s="33">
        <f t="shared" si="63"/>
        <v>64775.11</v>
      </c>
      <c r="I411" s="2"/>
      <c r="K411" s="22"/>
      <c r="L411" s="25">
        <f t="shared" si="60"/>
        <v>127416.95999999913</v>
      </c>
      <c r="M411" s="25">
        <f t="shared" si="61"/>
        <v>72192.070000000036</v>
      </c>
      <c r="N411" s="25">
        <f t="shared" si="62"/>
        <v>55224.889999999097</v>
      </c>
      <c r="O411" s="121"/>
    </row>
    <row r="412" spans="1:15" ht="12" customHeight="1" x14ac:dyDescent="0.45">
      <c r="A412" s="118">
        <f t="shared" si="69"/>
        <v>397</v>
      </c>
      <c r="B412" s="116">
        <f t="shared" si="64"/>
        <v>49404.269230769009</v>
      </c>
      <c r="C412" s="33">
        <f t="shared" si="65"/>
        <v>64775.11</v>
      </c>
      <c r="D412" s="41">
        <f t="shared" si="66"/>
        <v>321.76</v>
      </c>
      <c r="E412" s="33">
        <f t="shared" si="67"/>
        <v>123.15</v>
      </c>
      <c r="F412" s="33">
        <f t="shared" si="68"/>
        <v>198.60999999999999</v>
      </c>
      <c r="G412" s="149"/>
      <c r="H412" s="33">
        <f t="shared" si="63"/>
        <v>64576.5</v>
      </c>
      <c r="I412" s="2"/>
      <c r="K412" s="22"/>
      <c r="L412" s="25">
        <f t="shared" si="60"/>
        <v>127738.71999999913</v>
      </c>
      <c r="M412" s="25">
        <f t="shared" si="61"/>
        <v>72315.22000000003</v>
      </c>
      <c r="N412" s="25">
        <f t="shared" si="62"/>
        <v>55423.499999999098</v>
      </c>
      <c r="O412" s="121"/>
    </row>
    <row r="413" spans="1:15" ht="12" customHeight="1" x14ac:dyDescent="0.45">
      <c r="A413" s="118">
        <f t="shared" si="69"/>
        <v>398</v>
      </c>
      <c r="B413" s="116">
        <f t="shared" si="64"/>
        <v>49418.30769230747</v>
      </c>
      <c r="C413" s="33">
        <f t="shared" si="65"/>
        <v>64576.5</v>
      </c>
      <c r="D413" s="41">
        <f t="shared" si="66"/>
        <v>321.76</v>
      </c>
      <c r="E413" s="33">
        <f t="shared" si="67"/>
        <v>122.78</v>
      </c>
      <c r="F413" s="33">
        <f t="shared" si="68"/>
        <v>198.98</v>
      </c>
      <c r="G413" s="149"/>
      <c r="H413" s="33">
        <f t="shared" si="63"/>
        <v>64377.52</v>
      </c>
      <c r="I413" s="2"/>
      <c r="K413" s="22"/>
      <c r="L413" s="25">
        <f t="shared" ref="L413:L476" si="70">IF(H412=0,"",D413+G413+L412)</f>
        <v>128060.47999999912</v>
      </c>
      <c r="M413" s="25">
        <f t="shared" ref="M413:M476" si="71">IF(H412=0,"",M412+E413)</f>
        <v>72438.000000000029</v>
      </c>
      <c r="N413" s="25">
        <f t="shared" ref="N413:N476" si="72">IF(H412=0,"",L413-M413)</f>
        <v>55622.479999999094</v>
      </c>
      <c r="O413" s="121"/>
    </row>
    <row r="414" spans="1:15" ht="12" customHeight="1" x14ac:dyDescent="0.45">
      <c r="A414" s="118">
        <f t="shared" si="69"/>
        <v>399</v>
      </c>
      <c r="B414" s="116">
        <f t="shared" si="64"/>
        <v>49432.346153845931</v>
      </c>
      <c r="C414" s="33">
        <f t="shared" si="65"/>
        <v>64377.52</v>
      </c>
      <c r="D414" s="41">
        <f t="shared" si="66"/>
        <v>321.76</v>
      </c>
      <c r="E414" s="33">
        <f t="shared" si="67"/>
        <v>122.4</v>
      </c>
      <c r="F414" s="33">
        <f t="shared" si="68"/>
        <v>199.35999999999999</v>
      </c>
      <c r="G414" s="149"/>
      <c r="H414" s="33">
        <f t="shared" si="63"/>
        <v>64178.16</v>
      </c>
      <c r="I414" s="2"/>
      <c r="K414" s="22"/>
      <c r="L414" s="25">
        <f t="shared" si="70"/>
        <v>128382.23999999912</v>
      </c>
      <c r="M414" s="25">
        <f t="shared" si="71"/>
        <v>72560.400000000023</v>
      </c>
      <c r="N414" s="25">
        <f t="shared" si="72"/>
        <v>55821.839999999094</v>
      </c>
      <c r="O414" s="121"/>
    </row>
    <row r="415" spans="1:15" ht="12" customHeight="1" x14ac:dyDescent="0.45">
      <c r="A415" s="118">
        <f t="shared" si="69"/>
        <v>400</v>
      </c>
      <c r="B415" s="116">
        <f t="shared" si="64"/>
        <v>49446.384615384392</v>
      </c>
      <c r="C415" s="33">
        <f t="shared" si="65"/>
        <v>64178.16</v>
      </c>
      <c r="D415" s="41">
        <f t="shared" si="66"/>
        <v>321.76</v>
      </c>
      <c r="E415" s="33">
        <f t="shared" si="67"/>
        <v>122.02</v>
      </c>
      <c r="F415" s="33">
        <f t="shared" si="68"/>
        <v>199.74</v>
      </c>
      <c r="G415" s="149"/>
      <c r="H415" s="33">
        <f t="shared" si="63"/>
        <v>63978.42</v>
      </c>
      <c r="I415" s="2"/>
      <c r="K415" s="22"/>
      <c r="L415" s="25">
        <f t="shared" si="70"/>
        <v>128703.99999999911</v>
      </c>
      <c r="M415" s="25">
        <f t="shared" si="71"/>
        <v>72682.420000000027</v>
      </c>
      <c r="N415" s="25">
        <f t="shared" si="72"/>
        <v>56021.579999999085</v>
      </c>
      <c r="O415" s="121"/>
    </row>
    <row r="416" spans="1:15" ht="12" customHeight="1" x14ac:dyDescent="0.45">
      <c r="A416" s="118">
        <f t="shared" si="69"/>
        <v>401</v>
      </c>
      <c r="B416" s="116">
        <f t="shared" si="64"/>
        <v>49460.423076922852</v>
      </c>
      <c r="C416" s="33">
        <f t="shared" si="65"/>
        <v>63978.42</v>
      </c>
      <c r="D416" s="41">
        <f t="shared" si="66"/>
        <v>321.76</v>
      </c>
      <c r="E416" s="33">
        <f t="shared" si="67"/>
        <v>121.64</v>
      </c>
      <c r="F416" s="33">
        <f t="shared" si="68"/>
        <v>200.12</v>
      </c>
      <c r="G416" s="149"/>
      <c r="H416" s="33">
        <f t="shared" si="63"/>
        <v>63778.3</v>
      </c>
      <c r="I416" s="2"/>
      <c r="K416" s="22"/>
      <c r="L416" s="25">
        <f t="shared" si="70"/>
        <v>129025.75999999911</v>
      </c>
      <c r="M416" s="25">
        <f t="shared" si="71"/>
        <v>72804.060000000027</v>
      </c>
      <c r="N416" s="25">
        <f t="shared" si="72"/>
        <v>56221.69999999908</v>
      </c>
      <c r="O416" s="121"/>
    </row>
    <row r="417" spans="1:15" ht="12" customHeight="1" x14ac:dyDescent="0.45">
      <c r="A417" s="118">
        <f t="shared" si="69"/>
        <v>402</v>
      </c>
      <c r="B417" s="116">
        <f t="shared" si="64"/>
        <v>49474.461538461313</v>
      </c>
      <c r="C417" s="33">
        <f t="shared" si="65"/>
        <v>63778.3</v>
      </c>
      <c r="D417" s="41">
        <f t="shared" si="66"/>
        <v>321.76</v>
      </c>
      <c r="E417" s="33">
        <f t="shared" si="67"/>
        <v>121.26</v>
      </c>
      <c r="F417" s="33">
        <f t="shared" si="68"/>
        <v>200.5</v>
      </c>
      <c r="G417" s="149"/>
      <c r="H417" s="33">
        <f t="shared" si="63"/>
        <v>63577.8</v>
      </c>
      <c r="K417" s="22"/>
      <c r="L417" s="25">
        <f t="shared" si="70"/>
        <v>129347.5199999991</v>
      </c>
      <c r="M417" s="25">
        <f t="shared" si="71"/>
        <v>72925.320000000022</v>
      </c>
      <c r="N417" s="25">
        <f t="shared" si="72"/>
        <v>56422.19999999908</v>
      </c>
      <c r="O417" s="121"/>
    </row>
    <row r="418" spans="1:15" ht="12" customHeight="1" x14ac:dyDescent="0.45">
      <c r="A418" s="118">
        <f t="shared" si="69"/>
        <v>403</v>
      </c>
      <c r="B418" s="116">
        <f t="shared" si="64"/>
        <v>49488.499999999774</v>
      </c>
      <c r="C418" s="33">
        <f t="shared" si="65"/>
        <v>63577.8</v>
      </c>
      <c r="D418" s="41">
        <f t="shared" si="66"/>
        <v>321.76</v>
      </c>
      <c r="E418" s="33">
        <f t="shared" si="67"/>
        <v>120.88</v>
      </c>
      <c r="F418" s="33">
        <f t="shared" si="68"/>
        <v>200.88</v>
      </c>
      <c r="G418" s="149"/>
      <c r="H418" s="33">
        <f t="shared" si="63"/>
        <v>63376.92</v>
      </c>
      <c r="K418" s="22"/>
      <c r="L418" s="25">
        <f t="shared" si="70"/>
        <v>129669.2799999991</v>
      </c>
      <c r="M418" s="25">
        <f t="shared" si="71"/>
        <v>73046.200000000026</v>
      </c>
      <c r="N418" s="25">
        <f t="shared" si="72"/>
        <v>56623.07999999907</v>
      </c>
      <c r="O418" s="121"/>
    </row>
    <row r="419" spans="1:15" ht="12" customHeight="1" x14ac:dyDescent="0.45">
      <c r="A419" s="118">
        <f t="shared" si="69"/>
        <v>404</v>
      </c>
      <c r="B419" s="116">
        <f t="shared" si="64"/>
        <v>49502.538461538235</v>
      </c>
      <c r="C419" s="33">
        <f t="shared" si="65"/>
        <v>63376.92</v>
      </c>
      <c r="D419" s="41">
        <f t="shared" si="66"/>
        <v>321.76</v>
      </c>
      <c r="E419" s="33">
        <f t="shared" si="67"/>
        <v>120.49</v>
      </c>
      <c r="F419" s="33">
        <f t="shared" si="68"/>
        <v>201.26999999999998</v>
      </c>
      <c r="G419" s="149"/>
      <c r="H419" s="33">
        <f t="shared" si="63"/>
        <v>63175.65</v>
      </c>
      <c r="K419" s="22"/>
      <c r="L419" s="25">
        <f t="shared" si="70"/>
        <v>129991.03999999909</v>
      </c>
      <c r="M419" s="25">
        <f t="shared" si="71"/>
        <v>73166.690000000031</v>
      </c>
      <c r="N419" s="25">
        <f t="shared" si="72"/>
        <v>56824.34999999906</v>
      </c>
      <c r="O419" s="121"/>
    </row>
    <row r="420" spans="1:15" ht="12" customHeight="1" x14ac:dyDescent="0.45">
      <c r="A420" s="118">
        <f t="shared" si="69"/>
        <v>405</v>
      </c>
      <c r="B420" s="116">
        <f t="shared" si="64"/>
        <v>49516.576923076696</v>
      </c>
      <c r="C420" s="33">
        <f t="shared" si="65"/>
        <v>63175.65</v>
      </c>
      <c r="D420" s="41">
        <f t="shared" si="66"/>
        <v>321.76</v>
      </c>
      <c r="E420" s="33">
        <f t="shared" si="67"/>
        <v>120.11</v>
      </c>
      <c r="F420" s="33">
        <f t="shared" si="68"/>
        <v>201.64999999999998</v>
      </c>
      <c r="G420" s="149"/>
      <c r="H420" s="33">
        <f t="shared" si="63"/>
        <v>62974</v>
      </c>
      <c r="K420" s="22"/>
      <c r="L420" s="25">
        <f t="shared" si="70"/>
        <v>130312.79999999909</v>
      </c>
      <c r="M420" s="25">
        <f t="shared" si="71"/>
        <v>73286.800000000032</v>
      </c>
      <c r="N420" s="25">
        <f t="shared" si="72"/>
        <v>57025.999999999054</v>
      </c>
      <c r="O420" s="121"/>
    </row>
    <row r="421" spans="1:15" ht="12" customHeight="1" x14ac:dyDescent="0.45">
      <c r="A421" s="118">
        <f t="shared" si="69"/>
        <v>406</v>
      </c>
      <c r="B421" s="116">
        <f t="shared" si="64"/>
        <v>49530.615384615157</v>
      </c>
      <c r="C421" s="33">
        <f t="shared" si="65"/>
        <v>62974</v>
      </c>
      <c r="D421" s="41">
        <f t="shared" si="66"/>
        <v>321.76</v>
      </c>
      <c r="E421" s="33">
        <f t="shared" si="67"/>
        <v>119.73</v>
      </c>
      <c r="F421" s="33">
        <f t="shared" si="68"/>
        <v>202.02999999999997</v>
      </c>
      <c r="G421" s="149"/>
      <c r="H421" s="33">
        <f t="shared" si="63"/>
        <v>62771.97</v>
      </c>
      <c r="K421" s="22"/>
      <c r="L421" s="25">
        <f t="shared" si="70"/>
        <v>130634.55999999908</v>
      </c>
      <c r="M421" s="25">
        <f t="shared" si="71"/>
        <v>73406.530000000028</v>
      </c>
      <c r="N421" s="25">
        <f t="shared" si="72"/>
        <v>57228.029999999053</v>
      </c>
      <c r="O421" s="121"/>
    </row>
    <row r="422" spans="1:15" ht="12" customHeight="1" x14ac:dyDescent="0.45">
      <c r="A422" s="118">
        <f t="shared" si="69"/>
        <v>407</v>
      </c>
      <c r="B422" s="116">
        <f t="shared" si="64"/>
        <v>49544.653846153618</v>
      </c>
      <c r="C422" s="33">
        <f t="shared" si="65"/>
        <v>62771.97</v>
      </c>
      <c r="D422" s="41">
        <f t="shared" si="66"/>
        <v>321.76</v>
      </c>
      <c r="E422" s="33">
        <f t="shared" si="67"/>
        <v>119.34</v>
      </c>
      <c r="F422" s="33">
        <f t="shared" si="68"/>
        <v>202.42</v>
      </c>
      <c r="G422" s="149"/>
      <c r="H422" s="33">
        <f t="shared" si="63"/>
        <v>62569.55</v>
      </c>
      <c r="K422" s="22"/>
      <c r="L422" s="25">
        <f t="shared" si="70"/>
        <v>130956.31999999908</v>
      </c>
      <c r="M422" s="25">
        <f t="shared" si="71"/>
        <v>73525.870000000024</v>
      </c>
      <c r="N422" s="25">
        <f t="shared" si="72"/>
        <v>57430.449999999051</v>
      </c>
      <c r="O422" s="121"/>
    </row>
    <row r="423" spans="1:15" ht="12" customHeight="1" x14ac:dyDescent="0.45">
      <c r="A423" s="118">
        <f t="shared" si="69"/>
        <v>408</v>
      </c>
      <c r="B423" s="116">
        <f t="shared" si="64"/>
        <v>49558.692307692079</v>
      </c>
      <c r="C423" s="33">
        <f t="shared" si="65"/>
        <v>62569.55</v>
      </c>
      <c r="D423" s="41">
        <f t="shared" si="66"/>
        <v>321.76</v>
      </c>
      <c r="E423" s="33">
        <f t="shared" si="67"/>
        <v>118.96</v>
      </c>
      <c r="F423" s="33">
        <f t="shared" si="68"/>
        <v>202.8</v>
      </c>
      <c r="G423" s="149"/>
      <c r="H423" s="33">
        <f t="shared" si="63"/>
        <v>62366.75</v>
      </c>
      <c r="K423" s="22"/>
      <c r="L423" s="25">
        <f t="shared" si="70"/>
        <v>131278.07999999908</v>
      </c>
      <c r="M423" s="25">
        <f t="shared" si="71"/>
        <v>73644.830000000031</v>
      </c>
      <c r="N423" s="25">
        <f t="shared" si="72"/>
        <v>57633.249999999054</v>
      </c>
      <c r="O423" s="121"/>
    </row>
    <row r="424" spans="1:15" ht="12" customHeight="1" x14ac:dyDescent="0.45">
      <c r="A424" s="118">
        <f t="shared" si="69"/>
        <v>409</v>
      </c>
      <c r="B424" s="116">
        <f t="shared" si="64"/>
        <v>49572.73076923054</v>
      </c>
      <c r="C424" s="33">
        <f t="shared" si="65"/>
        <v>62366.75</v>
      </c>
      <c r="D424" s="41">
        <f t="shared" si="66"/>
        <v>321.76</v>
      </c>
      <c r="E424" s="33">
        <f t="shared" si="67"/>
        <v>118.57</v>
      </c>
      <c r="F424" s="33">
        <f t="shared" si="68"/>
        <v>203.19</v>
      </c>
      <c r="G424" s="149"/>
      <c r="H424" s="33">
        <f t="shared" si="63"/>
        <v>62163.56</v>
      </c>
      <c r="K424" s="22"/>
      <c r="L424" s="25">
        <f t="shared" si="70"/>
        <v>131599.83999999909</v>
      </c>
      <c r="M424" s="25">
        <f t="shared" si="71"/>
        <v>73763.400000000038</v>
      </c>
      <c r="N424" s="25">
        <f t="shared" si="72"/>
        <v>57836.439999999056</v>
      </c>
      <c r="O424" s="121"/>
    </row>
    <row r="425" spans="1:15" ht="12" customHeight="1" x14ac:dyDescent="0.45">
      <c r="A425" s="118">
        <f t="shared" si="69"/>
        <v>410</v>
      </c>
      <c r="B425" s="116">
        <f t="shared" si="64"/>
        <v>49586.769230769001</v>
      </c>
      <c r="C425" s="33">
        <f t="shared" si="65"/>
        <v>62163.56</v>
      </c>
      <c r="D425" s="41">
        <f t="shared" si="66"/>
        <v>321.76</v>
      </c>
      <c r="E425" s="33">
        <f t="shared" si="67"/>
        <v>118.19</v>
      </c>
      <c r="F425" s="33">
        <f t="shared" si="68"/>
        <v>203.57</v>
      </c>
      <c r="G425" s="149"/>
      <c r="H425" s="33">
        <f t="shared" si="63"/>
        <v>61959.99</v>
      </c>
      <c r="K425" s="22"/>
      <c r="L425" s="25">
        <f t="shared" si="70"/>
        <v>131921.5999999991</v>
      </c>
      <c r="M425" s="25">
        <f t="shared" si="71"/>
        <v>73881.59000000004</v>
      </c>
      <c r="N425" s="25">
        <f t="shared" si="72"/>
        <v>58040.009999999063</v>
      </c>
      <c r="O425" s="121"/>
    </row>
    <row r="426" spans="1:15" ht="12" customHeight="1" x14ac:dyDescent="0.45">
      <c r="A426" s="118">
        <f t="shared" si="69"/>
        <v>411</v>
      </c>
      <c r="B426" s="116">
        <f t="shared" si="64"/>
        <v>49600.807692307462</v>
      </c>
      <c r="C426" s="33">
        <f t="shared" si="65"/>
        <v>61959.99</v>
      </c>
      <c r="D426" s="41">
        <f t="shared" si="66"/>
        <v>321.76</v>
      </c>
      <c r="E426" s="33">
        <f t="shared" si="67"/>
        <v>117.8</v>
      </c>
      <c r="F426" s="33">
        <f t="shared" si="68"/>
        <v>203.95999999999998</v>
      </c>
      <c r="G426" s="149"/>
      <c r="H426" s="33">
        <f t="shared" si="63"/>
        <v>61756.03</v>
      </c>
      <c r="K426" s="22"/>
      <c r="L426" s="25">
        <f t="shared" si="70"/>
        <v>132243.35999999911</v>
      </c>
      <c r="M426" s="25">
        <f t="shared" si="71"/>
        <v>73999.390000000043</v>
      </c>
      <c r="N426" s="25">
        <f t="shared" si="72"/>
        <v>58243.96999999907</v>
      </c>
      <c r="O426" s="121"/>
    </row>
    <row r="427" spans="1:15" ht="12" customHeight="1" x14ac:dyDescent="0.45">
      <c r="A427" s="118">
        <f t="shared" si="69"/>
        <v>412</v>
      </c>
      <c r="B427" s="116">
        <f t="shared" si="64"/>
        <v>49614.846153845923</v>
      </c>
      <c r="C427" s="33">
        <f t="shared" si="65"/>
        <v>61756.03</v>
      </c>
      <c r="D427" s="41">
        <f t="shared" si="66"/>
        <v>321.76</v>
      </c>
      <c r="E427" s="33">
        <f t="shared" si="67"/>
        <v>117.41</v>
      </c>
      <c r="F427" s="33">
        <f t="shared" si="68"/>
        <v>204.35</v>
      </c>
      <c r="G427" s="149"/>
      <c r="H427" s="33">
        <f t="shared" si="63"/>
        <v>61551.68</v>
      </c>
      <c r="K427" s="22"/>
      <c r="L427" s="25">
        <f t="shared" si="70"/>
        <v>132565.11999999912</v>
      </c>
      <c r="M427" s="25">
        <f t="shared" si="71"/>
        <v>74116.800000000047</v>
      </c>
      <c r="N427" s="25">
        <f t="shared" si="72"/>
        <v>58448.319999999076</v>
      </c>
      <c r="O427" s="121"/>
    </row>
    <row r="428" spans="1:15" ht="12" customHeight="1" x14ac:dyDescent="0.45">
      <c r="A428" s="118">
        <f t="shared" si="69"/>
        <v>413</v>
      </c>
      <c r="B428" s="116">
        <f t="shared" si="64"/>
        <v>49628.884615384384</v>
      </c>
      <c r="C428" s="33">
        <f t="shared" si="65"/>
        <v>61551.68</v>
      </c>
      <c r="D428" s="41">
        <f t="shared" si="66"/>
        <v>321.76</v>
      </c>
      <c r="E428" s="33">
        <f t="shared" si="67"/>
        <v>117.02</v>
      </c>
      <c r="F428" s="33">
        <f t="shared" si="68"/>
        <v>204.74</v>
      </c>
      <c r="G428" s="149"/>
      <c r="H428" s="33">
        <f t="shared" si="63"/>
        <v>61346.94</v>
      </c>
      <c r="K428" s="22"/>
      <c r="L428" s="25">
        <f t="shared" si="70"/>
        <v>132886.87999999913</v>
      </c>
      <c r="M428" s="25">
        <f t="shared" si="71"/>
        <v>74233.820000000051</v>
      </c>
      <c r="N428" s="25">
        <f t="shared" si="72"/>
        <v>58653.059999999081</v>
      </c>
      <c r="O428" s="121"/>
    </row>
    <row r="429" spans="1:15" ht="12" customHeight="1" x14ac:dyDescent="0.45">
      <c r="A429" s="118">
        <f t="shared" si="69"/>
        <v>414</v>
      </c>
      <c r="B429" s="116">
        <f t="shared" si="64"/>
        <v>49642.923076922845</v>
      </c>
      <c r="C429" s="33">
        <f t="shared" si="65"/>
        <v>61346.94</v>
      </c>
      <c r="D429" s="41">
        <f t="shared" si="66"/>
        <v>321.76</v>
      </c>
      <c r="E429" s="33">
        <f t="shared" si="67"/>
        <v>116.64</v>
      </c>
      <c r="F429" s="33">
        <f t="shared" si="68"/>
        <v>205.12</v>
      </c>
      <c r="G429" s="149"/>
      <c r="H429" s="33">
        <f t="shared" si="63"/>
        <v>61141.82</v>
      </c>
      <c r="K429" s="22"/>
      <c r="L429" s="25">
        <f t="shared" si="70"/>
        <v>133208.63999999914</v>
      </c>
      <c r="M429" s="25">
        <f t="shared" si="71"/>
        <v>74350.46000000005</v>
      </c>
      <c r="N429" s="25">
        <f t="shared" si="72"/>
        <v>58858.179999999091</v>
      </c>
      <c r="O429" s="121"/>
    </row>
    <row r="430" spans="1:15" ht="12" customHeight="1" x14ac:dyDescent="0.45">
      <c r="A430" s="118">
        <f t="shared" si="69"/>
        <v>415</v>
      </c>
      <c r="B430" s="116">
        <f t="shared" si="64"/>
        <v>49656.961538461306</v>
      </c>
      <c r="C430" s="33">
        <f t="shared" si="65"/>
        <v>61141.82</v>
      </c>
      <c r="D430" s="41">
        <f t="shared" si="66"/>
        <v>321.76</v>
      </c>
      <c r="E430" s="33">
        <f t="shared" si="67"/>
        <v>116.25</v>
      </c>
      <c r="F430" s="33">
        <f t="shared" si="68"/>
        <v>205.51</v>
      </c>
      <c r="G430" s="149"/>
      <c r="H430" s="33">
        <f t="shared" si="63"/>
        <v>60936.31</v>
      </c>
      <c r="K430" s="22"/>
      <c r="L430" s="25">
        <f t="shared" si="70"/>
        <v>133530.39999999915</v>
      </c>
      <c r="M430" s="25">
        <f t="shared" si="71"/>
        <v>74466.71000000005</v>
      </c>
      <c r="N430" s="25">
        <f t="shared" si="72"/>
        <v>59063.6899999991</v>
      </c>
      <c r="O430" s="121"/>
    </row>
    <row r="431" spans="1:15" ht="12" customHeight="1" x14ac:dyDescent="0.45">
      <c r="A431" s="118">
        <f t="shared" si="69"/>
        <v>416</v>
      </c>
      <c r="B431" s="116">
        <f t="shared" si="64"/>
        <v>49670.999999999767</v>
      </c>
      <c r="C431" s="33">
        <f t="shared" si="65"/>
        <v>60936.31</v>
      </c>
      <c r="D431" s="41">
        <f t="shared" si="66"/>
        <v>321.76</v>
      </c>
      <c r="E431" s="33">
        <f t="shared" si="67"/>
        <v>115.85</v>
      </c>
      <c r="F431" s="33">
        <f t="shared" si="68"/>
        <v>205.91</v>
      </c>
      <c r="G431" s="149"/>
      <c r="H431" s="33">
        <f t="shared" si="63"/>
        <v>60730.400000000001</v>
      </c>
      <c r="K431" s="22"/>
      <c r="L431" s="25">
        <f t="shared" si="70"/>
        <v>133852.15999999916</v>
      </c>
      <c r="M431" s="25">
        <f t="shared" si="71"/>
        <v>74582.560000000056</v>
      </c>
      <c r="N431" s="25">
        <f t="shared" si="72"/>
        <v>59269.599999999104</v>
      </c>
      <c r="O431" s="121"/>
    </row>
    <row r="432" spans="1:15" ht="12" customHeight="1" x14ac:dyDescent="0.45">
      <c r="A432" s="118">
        <f t="shared" si="69"/>
        <v>417</v>
      </c>
      <c r="B432" s="116">
        <f t="shared" si="64"/>
        <v>49685.038461538228</v>
      </c>
      <c r="C432" s="33">
        <f t="shared" si="65"/>
        <v>60730.400000000001</v>
      </c>
      <c r="D432" s="41">
        <f t="shared" si="66"/>
        <v>321.76</v>
      </c>
      <c r="E432" s="33">
        <f t="shared" si="67"/>
        <v>115.46</v>
      </c>
      <c r="F432" s="33">
        <f t="shared" si="68"/>
        <v>206.3</v>
      </c>
      <c r="G432" s="149"/>
      <c r="H432" s="33">
        <f t="shared" si="63"/>
        <v>60524.1</v>
      </c>
      <c r="K432" s="22"/>
      <c r="L432" s="25">
        <f t="shared" si="70"/>
        <v>134173.91999999917</v>
      </c>
      <c r="M432" s="25">
        <f t="shared" si="71"/>
        <v>74698.020000000062</v>
      </c>
      <c r="N432" s="25">
        <f t="shared" si="72"/>
        <v>59475.899999999107</v>
      </c>
      <c r="O432" s="121"/>
    </row>
    <row r="433" spans="1:15" ht="12" customHeight="1" x14ac:dyDescent="0.45">
      <c r="A433" s="118">
        <f t="shared" si="69"/>
        <v>418</v>
      </c>
      <c r="B433" s="116">
        <f t="shared" si="64"/>
        <v>49699.076923076689</v>
      </c>
      <c r="C433" s="33">
        <f t="shared" si="65"/>
        <v>60524.1</v>
      </c>
      <c r="D433" s="41">
        <f t="shared" si="66"/>
        <v>321.76</v>
      </c>
      <c r="E433" s="33">
        <f t="shared" si="67"/>
        <v>115.07</v>
      </c>
      <c r="F433" s="33">
        <f t="shared" si="68"/>
        <v>206.69</v>
      </c>
      <c r="G433" s="149"/>
      <c r="H433" s="33">
        <f t="shared" si="63"/>
        <v>60317.41</v>
      </c>
      <c r="K433" s="22"/>
      <c r="L433" s="25">
        <f t="shared" si="70"/>
        <v>134495.67999999918</v>
      </c>
      <c r="M433" s="25">
        <f t="shared" si="71"/>
        <v>74813.090000000069</v>
      </c>
      <c r="N433" s="25">
        <f t="shared" si="72"/>
        <v>59682.589999999109</v>
      </c>
      <c r="O433" s="121"/>
    </row>
    <row r="434" spans="1:15" ht="12" customHeight="1" x14ac:dyDescent="0.45">
      <c r="A434" s="118">
        <f t="shared" si="69"/>
        <v>419</v>
      </c>
      <c r="B434" s="116">
        <f t="shared" si="64"/>
        <v>49713.11538461515</v>
      </c>
      <c r="C434" s="33">
        <f t="shared" si="65"/>
        <v>60317.41</v>
      </c>
      <c r="D434" s="41">
        <f t="shared" si="66"/>
        <v>321.76</v>
      </c>
      <c r="E434" s="33">
        <f t="shared" si="67"/>
        <v>114.68</v>
      </c>
      <c r="F434" s="33">
        <f t="shared" si="68"/>
        <v>207.07999999999998</v>
      </c>
      <c r="G434" s="149"/>
      <c r="H434" s="33">
        <f t="shared" si="63"/>
        <v>60110.33</v>
      </c>
      <c r="K434" s="22"/>
      <c r="L434" s="25">
        <f t="shared" si="70"/>
        <v>134817.43999999919</v>
      </c>
      <c r="M434" s="25">
        <f t="shared" si="71"/>
        <v>74927.770000000062</v>
      </c>
      <c r="N434" s="25">
        <f t="shared" si="72"/>
        <v>59889.669999999125</v>
      </c>
      <c r="O434" s="121"/>
    </row>
    <row r="435" spans="1:15" ht="12" customHeight="1" x14ac:dyDescent="0.45">
      <c r="A435" s="118">
        <f t="shared" si="69"/>
        <v>420</v>
      </c>
      <c r="B435" s="116">
        <f t="shared" si="64"/>
        <v>49727.153846153611</v>
      </c>
      <c r="C435" s="33">
        <f t="shared" si="65"/>
        <v>60110.33</v>
      </c>
      <c r="D435" s="41">
        <f t="shared" si="66"/>
        <v>321.76</v>
      </c>
      <c r="E435" s="33">
        <f t="shared" si="67"/>
        <v>114.28</v>
      </c>
      <c r="F435" s="33">
        <f t="shared" si="68"/>
        <v>207.48</v>
      </c>
      <c r="G435" s="149"/>
      <c r="H435" s="33">
        <f t="shared" si="63"/>
        <v>59902.85</v>
      </c>
      <c r="K435" s="22"/>
      <c r="L435" s="25">
        <f t="shared" si="70"/>
        <v>135139.1999999992</v>
      </c>
      <c r="M435" s="25">
        <f t="shared" si="71"/>
        <v>75042.050000000061</v>
      </c>
      <c r="N435" s="25">
        <f t="shared" si="72"/>
        <v>60097.149999999136</v>
      </c>
      <c r="O435" s="121"/>
    </row>
    <row r="436" spans="1:15" ht="12" customHeight="1" x14ac:dyDescent="0.45">
      <c r="A436" s="118">
        <f t="shared" si="69"/>
        <v>421</v>
      </c>
      <c r="B436" s="116">
        <f t="shared" si="64"/>
        <v>49741.192307692072</v>
      </c>
      <c r="C436" s="33">
        <f t="shared" si="65"/>
        <v>59902.85</v>
      </c>
      <c r="D436" s="41">
        <f t="shared" si="66"/>
        <v>321.76</v>
      </c>
      <c r="E436" s="33">
        <f t="shared" si="67"/>
        <v>113.89</v>
      </c>
      <c r="F436" s="33">
        <f t="shared" si="68"/>
        <v>207.87</v>
      </c>
      <c r="G436" s="149"/>
      <c r="H436" s="33">
        <f t="shared" si="63"/>
        <v>59694.98</v>
      </c>
      <c r="K436" s="22"/>
      <c r="L436" s="25">
        <f t="shared" si="70"/>
        <v>135460.95999999921</v>
      </c>
      <c r="M436" s="25">
        <f t="shared" si="71"/>
        <v>75155.940000000061</v>
      </c>
      <c r="N436" s="25">
        <f t="shared" si="72"/>
        <v>60305.019999999146</v>
      </c>
      <c r="O436" s="121"/>
    </row>
    <row r="437" spans="1:15" ht="12" customHeight="1" x14ac:dyDescent="0.45">
      <c r="A437" s="118">
        <f t="shared" si="69"/>
        <v>422</v>
      </c>
      <c r="B437" s="116">
        <f t="shared" si="64"/>
        <v>49755.230769230533</v>
      </c>
      <c r="C437" s="33">
        <f t="shared" si="65"/>
        <v>59694.98</v>
      </c>
      <c r="D437" s="41">
        <f t="shared" si="66"/>
        <v>321.76</v>
      </c>
      <c r="E437" s="33">
        <f t="shared" si="67"/>
        <v>113.49</v>
      </c>
      <c r="F437" s="33">
        <f t="shared" si="68"/>
        <v>208.26999999999998</v>
      </c>
      <c r="G437" s="149"/>
      <c r="H437" s="33">
        <f t="shared" si="63"/>
        <v>59486.71</v>
      </c>
      <c r="K437" s="22"/>
      <c r="L437" s="25">
        <f t="shared" si="70"/>
        <v>135782.71999999922</v>
      </c>
      <c r="M437" s="25">
        <f t="shared" si="71"/>
        <v>75269.430000000066</v>
      </c>
      <c r="N437" s="25">
        <f t="shared" si="72"/>
        <v>60513.28999999915</v>
      </c>
      <c r="O437" s="121"/>
    </row>
    <row r="438" spans="1:15" ht="12" customHeight="1" x14ac:dyDescent="0.45">
      <c r="A438" s="118">
        <f t="shared" si="69"/>
        <v>423</v>
      </c>
      <c r="B438" s="116">
        <f t="shared" si="64"/>
        <v>49769.269230768994</v>
      </c>
      <c r="C438" s="33">
        <f t="shared" si="65"/>
        <v>59486.71</v>
      </c>
      <c r="D438" s="41">
        <f t="shared" si="66"/>
        <v>321.76</v>
      </c>
      <c r="E438" s="33">
        <f t="shared" si="67"/>
        <v>113.1</v>
      </c>
      <c r="F438" s="33">
        <f t="shared" si="68"/>
        <v>208.66</v>
      </c>
      <c r="G438" s="149"/>
      <c r="H438" s="33">
        <f t="shared" si="63"/>
        <v>59278.05</v>
      </c>
      <c r="K438" s="22"/>
      <c r="L438" s="25">
        <f t="shared" si="70"/>
        <v>136104.47999999922</v>
      </c>
      <c r="M438" s="25">
        <f t="shared" si="71"/>
        <v>75382.530000000072</v>
      </c>
      <c r="N438" s="25">
        <f t="shared" si="72"/>
        <v>60721.949999999153</v>
      </c>
      <c r="O438" s="121"/>
    </row>
    <row r="439" spans="1:15" ht="12" customHeight="1" x14ac:dyDescent="0.45">
      <c r="A439" s="118">
        <f t="shared" si="69"/>
        <v>424</v>
      </c>
      <c r="B439" s="116">
        <f t="shared" si="64"/>
        <v>49783.307692307455</v>
      </c>
      <c r="C439" s="33">
        <f t="shared" si="65"/>
        <v>59278.05</v>
      </c>
      <c r="D439" s="41">
        <f t="shared" si="66"/>
        <v>321.76</v>
      </c>
      <c r="E439" s="33">
        <f t="shared" si="67"/>
        <v>112.7</v>
      </c>
      <c r="F439" s="33">
        <f t="shared" si="68"/>
        <v>209.06</v>
      </c>
      <c r="G439" s="149"/>
      <c r="H439" s="33">
        <f t="shared" si="63"/>
        <v>59068.99</v>
      </c>
      <c r="K439" s="22"/>
      <c r="L439" s="25">
        <f t="shared" si="70"/>
        <v>136426.23999999923</v>
      </c>
      <c r="M439" s="25">
        <f t="shared" si="71"/>
        <v>75495.230000000069</v>
      </c>
      <c r="N439" s="25">
        <f t="shared" si="72"/>
        <v>60931.009999999165</v>
      </c>
      <c r="O439" s="121"/>
    </row>
    <row r="440" spans="1:15" ht="12" customHeight="1" x14ac:dyDescent="0.45">
      <c r="A440" s="118">
        <f t="shared" si="69"/>
        <v>425</v>
      </c>
      <c r="B440" s="116">
        <f t="shared" si="64"/>
        <v>49797.346153845916</v>
      </c>
      <c r="C440" s="33">
        <f t="shared" si="65"/>
        <v>59068.99</v>
      </c>
      <c r="D440" s="41">
        <f t="shared" si="66"/>
        <v>321.76</v>
      </c>
      <c r="E440" s="33">
        <f t="shared" si="67"/>
        <v>112.3</v>
      </c>
      <c r="F440" s="33">
        <f t="shared" si="68"/>
        <v>209.45999999999998</v>
      </c>
      <c r="G440" s="149"/>
      <c r="H440" s="33">
        <f t="shared" si="63"/>
        <v>58859.53</v>
      </c>
      <c r="K440" s="22"/>
      <c r="L440" s="25">
        <f t="shared" si="70"/>
        <v>136747.99999999924</v>
      </c>
      <c r="M440" s="25">
        <f t="shared" si="71"/>
        <v>75607.530000000072</v>
      </c>
      <c r="N440" s="25">
        <f t="shared" si="72"/>
        <v>61140.469999999172</v>
      </c>
      <c r="O440" s="121"/>
    </row>
    <row r="441" spans="1:15" ht="12" customHeight="1" x14ac:dyDescent="0.45">
      <c r="A441" s="118">
        <f t="shared" si="69"/>
        <v>426</v>
      </c>
      <c r="B441" s="116">
        <f t="shared" si="64"/>
        <v>49811.384615384377</v>
      </c>
      <c r="C441" s="33">
        <f t="shared" si="65"/>
        <v>58859.53</v>
      </c>
      <c r="D441" s="41">
        <f t="shared" si="66"/>
        <v>321.76</v>
      </c>
      <c r="E441" s="33">
        <f t="shared" si="67"/>
        <v>111.91</v>
      </c>
      <c r="F441" s="33">
        <f t="shared" si="68"/>
        <v>209.85</v>
      </c>
      <c r="G441" s="149"/>
      <c r="H441" s="33">
        <f t="shared" si="63"/>
        <v>58649.68</v>
      </c>
      <c r="K441" s="22"/>
      <c r="L441" s="25">
        <f t="shared" si="70"/>
        <v>137069.75999999925</v>
      </c>
      <c r="M441" s="25">
        <f t="shared" si="71"/>
        <v>75719.440000000075</v>
      </c>
      <c r="N441" s="25">
        <f t="shared" si="72"/>
        <v>61350.319999999178</v>
      </c>
      <c r="O441" s="121"/>
    </row>
    <row r="442" spans="1:15" ht="12" customHeight="1" x14ac:dyDescent="0.45">
      <c r="A442" s="118">
        <f t="shared" si="69"/>
        <v>427</v>
      </c>
      <c r="B442" s="116">
        <f t="shared" si="64"/>
        <v>49825.423076922838</v>
      </c>
      <c r="C442" s="33">
        <f t="shared" si="65"/>
        <v>58649.68</v>
      </c>
      <c r="D442" s="41">
        <f t="shared" si="66"/>
        <v>321.76</v>
      </c>
      <c r="E442" s="33">
        <f t="shared" si="67"/>
        <v>111.51</v>
      </c>
      <c r="F442" s="33">
        <f t="shared" si="68"/>
        <v>210.25</v>
      </c>
      <c r="G442" s="149"/>
      <c r="H442" s="33">
        <f t="shared" si="63"/>
        <v>58439.43</v>
      </c>
      <c r="K442" s="22"/>
      <c r="L442" s="25">
        <f t="shared" si="70"/>
        <v>137391.51999999926</v>
      </c>
      <c r="M442" s="25">
        <f t="shared" si="71"/>
        <v>75830.95000000007</v>
      </c>
      <c r="N442" s="25">
        <f t="shared" si="72"/>
        <v>61560.569999999192</v>
      </c>
      <c r="O442" s="121"/>
    </row>
    <row r="443" spans="1:15" ht="12" customHeight="1" x14ac:dyDescent="0.45">
      <c r="A443" s="118">
        <f t="shared" si="69"/>
        <v>428</v>
      </c>
      <c r="B443" s="116">
        <f t="shared" si="64"/>
        <v>49839.461538461299</v>
      </c>
      <c r="C443" s="33">
        <f t="shared" si="65"/>
        <v>58439.43</v>
      </c>
      <c r="D443" s="41">
        <f t="shared" si="66"/>
        <v>321.76</v>
      </c>
      <c r="E443" s="33">
        <f t="shared" si="67"/>
        <v>111.11</v>
      </c>
      <c r="F443" s="33">
        <f t="shared" si="68"/>
        <v>210.64999999999998</v>
      </c>
      <c r="G443" s="149"/>
      <c r="H443" s="33">
        <f t="shared" si="63"/>
        <v>58228.78</v>
      </c>
      <c r="K443" s="22"/>
      <c r="L443" s="25">
        <f t="shared" si="70"/>
        <v>137713.27999999927</v>
      </c>
      <c r="M443" s="25">
        <f t="shared" si="71"/>
        <v>75942.06000000007</v>
      </c>
      <c r="N443" s="25">
        <f t="shared" si="72"/>
        <v>61771.219999999201</v>
      </c>
      <c r="O443" s="121"/>
    </row>
    <row r="444" spans="1:15" ht="12" customHeight="1" x14ac:dyDescent="0.45">
      <c r="A444" s="118">
        <f t="shared" si="69"/>
        <v>429</v>
      </c>
      <c r="B444" s="116">
        <f t="shared" si="64"/>
        <v>49853.49999999976</v>
      </c>
      <c r="C444" s="33">
        <f t="shared" si="65"/>
        <v>58228.78</v>
      </c>
      <c r="D444" s="41">
        <f t="shared" si="66"/>
        <v>321.76</v>
      </c>
      <c r="E444" s="33">
        <f t="shared" si="67"/>
        <v>110.71</v>
      </c>
      <c r="F444" s="33">
        <f t="shared" si="68"/>
        <v>211.05</v>
      </c>
      <c r="G444" s="149"/>
      <c r="H444" s="33">
        <f t="shared" si="63"/>
        <v>58017.73</v>
      </c>
      <c r="K444" s="22"/>
      <c r="L444" s="25">
        <f t="shared" si="70"/>
        <v>138035.03999999928</v>
      </c>
      <c r="M444" s="25">
        <f t="shared" si="71"/>
        <v>76052.770000000077</v>
      </c>
      <c r="N444" s="25">
        <f t="shared" si="72"/>
        <v>61982.269999999204</v>
      </c>
      <c r="O444" s="121"/>
    </row>
    <row r="445" spans="1:15" ht="12" customHeight="1" x14ac:dyDescent="0.45">
      <c r="A445" s="118">
        <f t="shared" si="69"/>
        <v>430</v>
      </c>
      <c r="B445" s="116">
        <f t="shared" si="64"/>
        <v>49867.538461538221</v>
      </c>
      <c r="C445" s="33">
        <f t="shared" si="65"/>
        <v>58017.73</v>
      </c>
      <c r="D445" s="41">
        <f t="shared" si="66"/>
        <v>321.76</v>
      </c>
      <c r="E445" s="33">
        <f t="shared" si="67"/>
        <v>110.31</v>
      </c>
      <c r="F445" s="33">
        <f t="shared" si="68"/>
        <v>211.45</v>
      </c>
      <c r="G445" s="149"/>
      <c r="H445" s="33">
        <f t="shared" si="63"/>
        <v>57806.28</v>
      </c>
      <c r="K445" s="22"/>
      <c r="L445" s="25">
        <f t="shared" si="70"/>
        <v>138356.79999999929</v>
      </c>
      <c r="M445" s="25">
        <f t="shared" si="71"/>
        <v>76163.080000000075</v>
      </c>
      <c r="N445" s="25">
        <f t="shared" si="72"/>
        <v>62193.719999999215</v>
      </c>
      <c r="O445" s="121"/>
    </row>
    <row r="446" spans="1:15" ht="12" customHeight="1" x14ac:dyDescent="0.45">
      <c r="A446" s="118">
        <f t="shared" si="69"/>
        <v>431</v>
      </c>
      <c r="B446" s="116">
        <f t="shared" si="64"/>
        <v>49881.576923076682</v>
      </c>
      <c r="C446" s="33">
        <f t="shared" si="65"/>
        <v>57806.28</v>
      </c>
      <c r="D446" s="41">
        <f t="shared" si="66"/>
        <v>321.76</v>
      </c>
      <c r="E446" s="33">
        <f t="shared" si="67"/>
        <v>109.9</v>
      </c>
      <c r="F446" s="33">
        <f t="shared" si="68"/>
        <v>211.85999999999999</v>
      </c>
      <c r="G446" s="149"/>
      <c r="H446" s="33">
        <f t="shared" si="63"/>
        <v>57594.42</v>
      </c>
      <c r="K446" s="22"/>
      <c r="L446" s="25">
        <f t="shared" si="70"/>
        <v>138678.5599999993</v>
      </c>
      <c r="M446" s="25">
        <f t="shared" si="71"/>
        <v>76272.980000000069</v>
      </c>
      <c r="N446" s="25">
        <f t="shared" si="72"/>
        <v>62405.57999999923</v>
      </c>
      <c r="O446" s="121"/>
    </row>
    <row r="447" spans="1:15" ht="12" customHeight="1" x14ac:dyDescent="0.45">
      <c r="A447" s="118">
        <f t="shared" si="69"/>
        <v>432</v>
      </c>
      <c r="B447" s="116">
        <f t="shared" si="64"/>
        <v>49895.615384615143</v>
      </c>
      <c r="C447" s="33">
        <f t="shared" si="65"/>
        <v>57594.42</v>
      </c>
      <c r="D447" s="41">
        <f t="shared" si="66"/>
        <v>321.76</v>
      </c>
      <c r="E447" s="33">
        <f t="shared" si="67"/>
        <v>109.5</v>
      </c>
      <c r="F447" s="33">
        <f t="shared" si="68"/>
        <v>212.26</v>
      </c>
      <c r="G447" s="149"/>
      <c r="H447" s="33">
        <f t="shared" si="63"/>
        <v>57382.16</v>
      </c>
      <c r="K447" s="22"/>
      <c r="L447" s="25">
        <f t="shared" si="70"/>
        <v>139000.31999999931</v>
      </c>
      <c r="M447" s="25">
        <f t="shared" si="71"/>
        <v>76382.480000000069</v>
      </c>
      <c r="N447" s="25">
        <f t="shared" si="72"/>
        <v>62617.83999999924</v>
      </c>
      <c r="O447" s="121"/>
    </row>
    <row r="448" spans="1:15" ht="12" customHeight="1" x14ac:dyDescent="0.45">
      <c r="A448" s="118">
        <f t="shared" si="69"/>
        <v>433</v>
      </c>
      <c r="B448" s="116">
        <f t="shared" si="64"/>
        <v>49909.653846153604</v>
      </c>
      <c r="C448" s="33">
        <f t="shared" si="65"/>
        <v>57382.16</v>
      </c>
      <c r="D448" s="41">
        <f t="shared" si="66"/>
        <v>321.76</v>
      </c>
      <c r="E448" s="33">
        <f t="shared" si="67"/>
        <v>109.1</v>
      </c>
      <c r="F448" s="33">
        <f t="shared" si="68"/>
        <v>212.66</v>
      </c>
      <c r="G448" s="149"/>
      <c r="H448" s="33">
        <f t="shared" si="63"/>
        <v>57169.5</v>
      </c>
      <c r="K448" s="22"/>
      <c r="L448" s="25">
        <f t="shared" si="70"/>
        <v>139322.07999999932</v>
      </c>
      <c r="M448" s="25">
        <f t="shared" si="71"/>
        <v>76491.580000000075</v>
      </c>
      <c r="N448" s="25">
        <f t="shared" si="72"/>
        <v>62830.499999999243</v>
      </c>
      <c r="O448" s="121"/>
    </row>
    <row r="449" spans="1:15" ht="12" customHeight="1" x14ac:dyDescent="0.45">
      <c r="A449" s="118">
        <f t="shared" si="69"/>
        <v>434</v>
      </c>
      <c r="B449" s="116">
        <f t="shared" si="64"/>
        <v>49923.692307692065</v>
      </c>
      <c r="C449" s="33">
        <f t="shared" si="65"/>
        <v>57169.5</v>
      </c>
      <c r="D449" s="41">
        <f t="shared" si="66"/>
        <v>321.76</v>
      </c>
      <c r="E449" s="33">
        <f t="shared" si="67"/>
        <v>108.69</v>
      </c>
      <c r="F449" s="33">
        <f t="shared" si="68"/>
        <v>213.07</v>
      </c>
      <c r="G449" s="149"/>
      <c r="H449" s="33">
        <f t="shared" si="63"/>
        <v>56956.43</v>
      </c>
      <c r="K449" s="22"/>
      <c r="L449" s="25">
        <f t="shared" si="70"/>
        <v>139643.83999999933</v>
      </c>
      <c r="M449" s="25">
        <f t="shared" si="71"/>
        <v>76600.270000000077</v>
      </c>
      <c r="N449" s="25">
        <f t="shared" si="72"/>
        <v>63043.56999999925</v>
      </c>
      <c r="O449" s="121"/>
    </row>
    <row r="450" spans="1:15" ht="12" customHeight="1" x14ac:dyDescent="0.45">
      <c r="A450" s="118">
        <f t="shared" si="69"/>
        <v>435</v>
      </c>
      <c r="B450" s="116">
        <f t="shared" si="64"/>
        <v>49937.730769230526</v>
      </c>
      <c r="C450" s="33">
        <f t="shared" si="65"/>
        <v>56956.43</v>
      </c>
      <c r="D450" s="41">
        <f t="shared" si="66"/>
        <v>321.76</v>
      </c>
      <c r="E450" s="33">
        <f t="shared" si="67"/>
        <v>108.29</v>
      </c>
      <c r="F450" s="33">
        <f t="shared" si="68"/>
        <v>213.46999999999997</v>
      </c>
      <c r="G450" s="149"/>
      <c r="H450" s="33">
        <f t="shared" si="63"/>
        <v>56742.96</v>
      </c>
      <c r="K450" s="22"/>
      <c r="L450" s="25">
        <f t="shared" si="70"/>
        <v>139965.59999999934</v>
      </c>
      <c r="M450" s="25">
        <f t="shared" si="71"/>
        <v>76708.56000000007</v>
      </c>
      <c r="N450" s="25">
        <f t="shared" si="72"/>
        <v>63257.039999999266</v>
      </c>
      <c r="O450" s="121"/>
    </row>
    <row r="451" spans="1:15" ht="12" customHeight="1" x14ac:dyDescent="0.45">
      <c r="A451" s="118">
        <f t="shared" si="69"/>
        <v>436</v>
      </c>
      <c r="B451" s="116">
        <f t="shared" si="64"/>
        <v>49951.769230768987</v>
      </c>
      <c r="C451" s="33">
        <f t="shared" si="65"/>
        <v>56742.96</v>
      </c>
      <c r="D451" s="41">
        <f t="shared" si="66"/>
        <v>321.76</v>
      </c>
      <c r="E451" s="33">
        <f t="shared" si="67"/>
        <v>107.88</v>
      </c>
      <c r="F451" s="33">
        <f t="shared" si="68"/>
        <v>213.88</v>
      </c>
      <c r="G451" s="149"/>
      <c r="H451" s="33">
        <f t="shared" si="63"/>
        <v>56529.08</v>
      </c>
      <c r="K451" s="22"/>
      <c r="L451" s="25">
        <f t="shared" si="70"/>
        <v>140287.35999999935</v>
      </c>
      <c r="M451" s="25">
        <f t="shared" si="71"/>
        <v>76816.440000000075</v>
      </c>
      <c r="N451" s="25">
        <f t="shared" si="72"/>
        <v>63470.919999999271</v>
      </c>
      <c r="O451" s="121"/>
    </row>
    <row r="452" spans="1:15" ht="12" customHeight="1" x14ac:dyDescent="0.45">
      <c r="A452" s="118">
        <f t="shared" si="69"/>
        <v>437</v>
      </c>
      <c r="B452" s="116">
        <f t="shared" si="64"/>
        <v>49965.807692307448</v>
      </c>
      <c r="C452" s="33">
        <f t="shared" si="65"/>
        <v>56529.08</v>
      </c>
      <c r="D452" s="41">
        <f t="shared" si="66"/>
        <v>321.76</v>
      </c>
      <c r="E452" s="33">
        <f t="shared" si="67"/>
        <v>107.48</v>
      </c>
      <c r="F452" s="33">
        <f t="shared" si="68"/>
        <v>214.27999999999997</v>
      </c>
      <c r="G452" s="149"/>
      <c r="H452" s="33">
        <f t="shared" si="63"/>
        <v>56314.8</v>
      </c>
      <c r="K452" s="22"/>
      <c r="L452" s="25">
        <f t="shared" si="70"/>
        <v>140609.11999999936</v>
      </c>
      <c r="M452" s="25">
        <f t="shared" si="71"/>
        <v>76923.920000000071</v>
      </c>
      <c r="N452" s="25">
        <f t="shared" si="72"/>
        <v>63685.199999999284</v>
      </c>
      <c r="O452" s="121"/>
    </row>
    <row r="453" spans="1:15" ht="12" customHeight="1" x14ac:dyDescent="0.45">
      <c r="A453" s="118">
        <f t="shared" si="69"/>
        <v>438</v>
      </c>
      <c r="B453" s="116">
        <f t="shared" si="64"/>
        <v>49979.846153845909</v>
      </c>
      <c r="C453" s="33">
        <f t="shared" si="65"/>
        <v>56314.8</v>
      </c>
      <c r="D453" s="41">
        <f t="shared" si="66"/>
        <v>321.76</v>
      </c>
      <c r="E453" s="33">
        <f t="shared" si="67"/>
        <v>107.07</v>
      </c>
      <c r="F453" s="33">
        <f t="shared" si="68"/>
        <v>214.69</v>
      </c>
      <c r="G453" s="149"/>
      <c r="H453" s="33">
        <f t="shared" si="63"/>
        <v>56100.11</v>
      </c>
      <c r="K453" s="22"/>
      <c r="L453" s="25">
        <f t="shared" si="70"/>
        <v>140930.87999999936</v>
      </c>
      <c r="M453" s="25">
        <f t="shared" si="71"/>
        <v>77030.990000000078</v>
      </c>
      <c r="N453" s="25">
        <f t="shared" si="72"/>
        <v>63899.889999999286</v>
      </c>
      <c r="O453" s="121"/>
    </row>
    <row r="454" spans="1:15" ht="12" customHeight="1" x14ac:dyDescent="0.45">
      <c r="A454" s="118">
        <f t="shared" si="69"/>
        <v>439</v>
      </c>
      <c r="B454" s="116">
        <f t="shared" si="64"/>
        <v>49993.88461538437</v>
      </c>
      <c r="C454" s="33">
        <f t="shared" si="65"/>
        <v>56100.11</v>
      </c>
      <c r="D454" s="41">
        <f t="shared" si="66"/>
        <v>321.76</v>
      </c>
      <c r="E454" s="33">
        <f t="shared" si="67"/>
        <v>106.66</v>
      </c>
      <c r="F454" s="33">
        <f t="shared" si="68"/>
        <v>215.1</v>
      </c>
      <c r="G454" s="149"/>
      <c r="H454" s="33">
        <f t="shared" si="63"/>
        <v>55885.01</v>
      </c>
      <c r="K454" s="22"/>
      <c r="L454" s="25">
        <f t="shared" si="70"/>
        <v>141252.63999999937</v>
      </c>
      <c r="M454" s="25">
        <f t="shared" si="71"/>
        <v>77137.650000000081</v>
      </c>
      <c r="N454" s="25">
        <f t="shared" si="72"/>
        <v>64114.989999999292</v>
      </c>
      <c r="O454" s="121"/>
    </row>
    <row r="455" spans="1:15" ht="12" customHeight="1" x14ac:dyDescent="0.45">
      <c r="A455" s="118">
        <f t="shared" si="69"/>
        <v>440</v>
      </c>
      <c r="B455" s="116">
        <f t="shared" si="64"/>
        <v>50007.923076922831</v>
      </c>
      <c r="C455" s="33">
        <f t="shared" si="65"/>
        <v>55885.01</v>
      </c>
      <c r="D455" s="41">
        <f t="shared" si="66"/>
        <v>321.76</v>
      </c>
      <c r="E455" s="33">
        <f t="shared" si="67"/>
        <v>106.25</v>
      </c>
      <c r="F455" s="33">
        <f t="shared" si="68"/>
        <v>215.51</v>
      </c>
      <c r="G455" s="149"/>
      <c r="H455" s="33">
        <f t="shared" si="63"/>
        <v>55669.5</v>
      </c>
      <c r="K455" s="22"/>
      <c r="L455" s="25">
        <f t="shared" si="70"/>
        <v>141574.39999999938</v>
      </c>
      <c r="M455" s="25">
        <f t="shared" si="71"/>
        <v>77243.900000000081</v>
      </c>
      <c r="N455" s="25">
        <f t="shared" si="72"/>
        <v>64330.499999999302</v>
      </c>
      <c r="O455" s="121"/>
    </row>
    <row r="456" spans="1:15" ht="12" customHeight="1" x14ac:dyDescent="0.45">
      <c r="A456" s="118">
        <f t="shared" si="69"/>
        <v>441</v>
      </c>
      <c r="B456" s="116">
        <f t="shared" si="64"/>
        <v>50021.961538461292</v>
      </c>
      <c r="C456" s="33">
        <f t="shared" si="65"/>
        <v>55669.5</v>
      </c>
      <c r="D456" s="41">
        <f t="shared" si="66"/>
        <v>321.76</v>
      </c>
      <c r="E456" s="33">
        <f t="shared" si="67"/>
        <v>105.84</v>
      </c>
      <c r="F456" s="33">
        <f t="shared" si="68"/>
        <v>215.92</v>
      </c>
      <c r="G456" s="149"/>
      <c r="H456" s="33">
        <f t="shared" si="63"/>
        <v>55453.58</v>
      </c>
      <c r="K456" s="22"/>
      <c r="L456" s="25">
        <f t="shared" si="70"/>
        <v>141896.15999999939</v>
      </c>
      <c r="M456" s="25">
        <f t="shared" si="71"/>
        <v>77349.740000000078</v>
      </c>
      <c r="N456" s="25">
        <f t="shared" si="72"/>
        <v>64546.419999999314</v>
      </c>
      <c r="O456" s="121"/>
    </row>
    <row r="457" spans="1:15" ht="12" customHeight="1" x14ac:dyDescent="0.45">
      <c r="A457" s="118">
        <f t="shared" si="69"/>
        <v>442</v>
      </c>
      <c r="B457" s="116">
        <f t="shared" si="64"/>
        <v>50035.999999999753</v>
      </c>
      <c r="C457" s="33">
        <f t="shared" si="65"/>
        <v>55453.58</v>
      </c>
      <c r="D457" s="41">
        <f t="shared" si="66"/>
        <v>321.76</v>
      </c>
      <c r="E457" s="33">
        <f t="shared" si="67"/>
        <v>105.43</v>
      </c>
      <c r="F457" s="33">
        <f t="shared" si="68"/>
        <v>216.32999999999998</v>
      </c>
      <c r="G457" s="149"/>
      <c r="H457" s="33">
        <f t="shared" si="63"/>
        <v>55237.25</v>
      </c>
      <c r="K457" s="22"/>
      <c r="L457" s="25">
        <f t="shared" si="70"/>
        <v>142217.9199999994</v>
      </c>
      <c r="M457" s="25">
        <f t="shared" si="71"/>
        <v>77455.170000000071</v>
      </c>
      <c r="N457" s="25">
        <f t="shared" si="72"/>
        <v>64762.749999999331</v>
      </c>
      <c r="O457" s="121"/>
    </row>
    <row r="458" spans="1:15" ht="12" customHeight="1" x14ac:dyDescent="0.45">
      <c r="A458" s="118">
        <f t="shared" si="69"/>
        <v>443</v>
      </c>
      <c r="B458" s="116">
        <f t="shared" si="64"/>
        <v>50050.038461538214</v>
      </c>
      <c r="C458" s="33">
        <f t="shared" si="65"/>
        <v>55237.25</v>
      </c>
      <c r="D458" s="41">
        <f t="shared" si="66"/>
        <v>321.76</v>
      </c>
      <c r="E458" s="33">
        <f t="shared" si="67"/>
        <v>105.02</v>
      </c>
      <c r="F458" s="33">
        <f t="shared" si="68"/>
        <v>216.74</v>
      </c>
      <c r="G458" s="149"/>
      <c r="H458" s="33">
        <f t="shared" si="63"/>
        <v>55020.51</v>
      </c>
      <c r="K458" s="22"/>
      <c r="L458" s="25">
        <f t="shared" si="70"/>
        <v>142539.67999999941</v>
      </c>
      <c r="M458" s="25">
        <f t="shared" si="71"/>
        <v>77560.190000000075</v>
      </c>
      <c r="N458" s="25">
        <f t="shared" si="72"/>
        <v>64979.489999999336</v>
      </c>
      <c r="O458" s="121"/>
    </row>
    <row r="459" spans="1:15" ht="12" customHeight="1" x14ac:dyDescent="0.45">
      <c r="A459" s="118">
        <f t="shared" si="69"/>
        <v>444</v>
      </c>
      <c r="B459" s="116">
        <f t="shared" si="64"/>
        <v>50064.076923076675</v>
      </c>
      <c r="C459" s="33">
        <f t="shared" si="65"/>
        <v>55020.51</v>
      </c>
      <c r="D459" s="41">
        <f t="shared" si="66"/>
        <v>321.76</v>
      </c>
      <c r="E459" s="33">
        <f t="shared" si="67"/>
        <v>104.61</v>
      </c>
      <c r="F459" s="33">
        <f t="shared" si="68"/>
        <v>217.14999999999998</v>
      </c>
      <c r="G459" s="149"/>
      <c r="H459" s="33">
        <f t="shared" si="63"/>
        <v>54803.360000000001</v>
      </c>
      <c r="K459" s="22"/>
      <c r="L459" s="25">
        <f t="shared" si="70"/>
        <v>142861.43999999942</v>
      </c>
      <c r="M459" s="25">
        <f t="shared" si="71"/>
        <v>77664.800000000076</v>
      </c>
      <c r="N459" s="25">
        <f t="shared" si="72"/>
        <v>65196.639999999345</v>
      </c>
      <c r="O459" s="121"/>
    </row>
    <row r="460" spans="1:15" ht="12" customHeight="1" x14ac:dyDescent="0.45">
      <c r="A460" s="118">
        <f t="shared" si="69"/>
        <v>445</v>
      </c>
      <c r="B460" s="116">
        <f t="shared" si="64"/>
        <v>50078.115384615136</v>
      </c>
      <c r="C460" s="33">
        <f t="shared" si="65"/>
        <v>54803.360000000001</v>
      </c>
      <c r="D460" s="41">
        <f t="shared" si="66"/>
        <v>321.76</v>
      </c>
      <c r="E460" s="33">
        <f t="shared" si="67"/>
        <v>104.19</v>
      </c>
      <c r="F460" s="33">
        <f t="shared" si="68"/>
        <v>217.57</v>
      </c>
      <c r="G460" s="149"/>
      <c r="H460" s="33">
        <f t="shared" si="63"/>
        <v>54585.79</v>
      </c>
      <c r="K460" s="22"/>
      <c r="L460" s="25">
        <f t="shared" si="70"/>
        <v>143183.19999999943</v>
      </c>
      <c r="M460" s="25">
        <f t="shared" si="71"/>
        <v>77768.990000000078</v>
      </c>
      <c r="N460" s="25">
        <f t="shared" si="72"/>
        <v>65414.209999999352</v>
      </c>
      <c r="O460" s="121"/>
    </row>
    <row r="461" spans="1:15" ht="12" customHeight="1" x14ac:dyDescent="0.45">
      <c r="A461" s="118">
        <f t="shared" si="69"/>
        <v>446</v>
      </c>
      <c r="B461" s="116">
        <f t="shared" si="64"/>
        <v>50092.153846153597</v>
      </c>
      <c r="C461" s="33">
        <f t="shared" si="65"/>
        <v>54585.79</v>
      </c>
      <c r="D461" s="41">
        <f t="shared" si="66"/>
        <v>321.76</v>
      </c>
      <c r="E461" s="33">
        <f t="shared" si="67"/>
        <v>103.78</v>
      </c>
      <c r="F461" s="33">
        <f t="shared" si="68"/>
        <v>217.98</v>
      </c>
      <c r="G461" s="149"/>
      <c r="H461" s="33">
        <f t="shared" si="63"/>
        <v>54367.81</v>
      </c>
      <c r="K461" s="22"/>
      <c r="L461" s="25">
        <f t="shared" si="70"/>
        <v>143504.95999999944</v>
      </c>
      <c r="M461" s="25">
        <f t="shared" si="71"/>
        <v>77872.770000000077</v>
      </c>
      <c r="N461" s="25">
        <f t="shared" si="72"/>
        <v>65632.189999999362</v>
      </c>
      <c r="O461" s="121"/>
    </row>
    <row r="462" spans="1:15" ht="12" customHeight="1" x14ac:dyDescent="0.45">
      <c r="A462" s="118">
        <f t="shared" si="69"/>
        <v>447</v>
      </c>
      <c r="B462" s="116">
        <f t="shared" si="64"/>
        <v>50106.192307692058</v>
      </c>
      <c r="C462" s="33">
        <f t="shared" si="65"/>
        <v>54367.81</v>
      </c>
      <c r="D462" s="41">
        <f t="shared" si="66"/>
        <v>321.76</v>
      </c>
      <c r="E462" s="33">
        <f t="shared" si="67"/>
        <v>103.37</v>
      </c>
      <c r="F462" s="33">
        <f t="shared" si="68"/>
        <v>218.39</v>
      </c>
      <c r="G462" s="149"/>
      <c r="H462" s="33">
        <f t="shared" si="63"/>
        <v>54149.42</v>
      </c>
      <c r="K462" s="22"/>
      <c r="L462" s="25">
        <f t="shared" si="70"/>
        <v>143826.71999999945</v>
      </c>
      <c r="M462" s="25">
        <f t="shared" si="71"/>
        <v>77976.140000000072</v>
      </c>
      <c r="N462" s="25">
        <f t="shared" si="72"/>
        <v>65850.579999999376</v>
      </c>
      <c r="O462" s="121"/>
    </row>
    <row r="463" spans="1:15" ht="12" customHeight="1" x14ac:dyDescent="0.45">
      <c r="A463" s="118">
        <f t="shared" si="69"/>
        <v>448</v>
      </c>
      <c r="B463" s="116">
        <f t="shared" si="64"/>
        <v>50120.230769230518</v>
      </c>
      <c r="C463" s="33">
        <f t="shared" si="65"/>
        <v>54149.42</v>
      </c>
      <c r="D463" s="41">
        <f t="shared" si="66"/>
        <v>321.76</v>
      </c>
      <c r="E463" s="33">
        <f t="shared" si="67"/>
        <v>102.95</v>
      </c>
      <c r="F463" s="33">
        <f t="shared" si="68"/>
        <v>218.81</v>
      </c>
      <c r="G463" s="149"/>
      <c r="H463" s="33">
        <f t="shared" si="63"/>
        <v>53930.61</v>
      </c>
      <c r="K463" s="22"/>
      <c r="L463" s="25">
        <f t="shared" si="70"/>
        <v>144148.47999999946</v>
      </c>
      <c r="M463" s="25">
        <f t="shared" si="71"/>
        <v>78079.090000000069</v>
      </c>
      <c r="N463" s="25">
        <f t="shared" si="72"/>
        <v>66069.389999999388</v>
      </c>
      <c r="O463" s="121"/>
    </row>
    <row r="464" spans="1:15" ht="12" customHeight="1" x14ac:dyDescent="0.45">
      <c r="A464" s="118">
        <f t="shared" si="69"/>
        <v>449</v>
      </c>
      <c r="B464" s="116">
        <f t="shared" si="64"/>
        <v>50134.269230768979</v>
      </c>
      <c r="C464" s="33">
        <f t="shared" si="65"/>
        <v>53930.61</v>
      </c>
      <c r="D464" s="41">
        <f t="shared" si="66"/>
        <v>321.76</v>
      </c>
      <c r="E464" s="33">
        <f t="shared" si="67"/>
        <v>102.53</v>
      </c>
      <c r="F464" s="33">
        <f t="shared" si="68"/>
        <v>219.23</v>
      </c>
      <c r="G464" s="149"/>
      <c r="H464" s="33">
        <f t="shared" ref="H464:H527" si="73">IF(OR(H463=0,H463=""),"",ROUND(C464-F464,2))</f>
        <v>53711.38</v>
      </c>
      <c r="K464" s="22"/>
      <c r="L464" s="25">
        <f t="shared" si="70"/>
        <v>144470.23999999947</v>
      </c>
      <c r="M464" s="25">
        <f t="shared" si="71"/>
        <v>78181.620000000068</v>
      </c>
      <c r="N464" s="25">
        <f t="shared" si="72"/>
        <v>66288.619999999399</v>
      </c>
      <c r="O464" s="121"/>
    </row>
    <row r="465" spans="1:15" ht="12" customHeight="1" x14ac:dyDescent="0.45">
      <c r="A465" s="118">
        <f t="shared" si="69"/>
        <v>450</v>
      </c>
      <c r="B465" s="116">
        <f t="shared" ref="B465:B528" si="74">IF(OR(H464=0,H464=""),"",(365/$E$7+B464))</f>
        <v>50148.30769230744</v>
      </c>
      <c r="C465" s="33">
        <f t="shared" ref="C465:C528" si="75">IF(OR(H464=0,H464=""),"",ROUND(H464,2))</f>
        <v>53711.38</v>
      </c>
      <c r="D465" s="41">
        <f t="shared" ref="D465:D528" si="76">IF(OR(H464=0,H464=""),"",ROUND(IF(C465+E465&lt;$G$4,C465+E465,$G$4),2))</f>
        <v>321.76</v>
      </c>
      <c r="E465" s="33">
        <f t="shared" ref="E465:E528" si="77">IF(OR(H464=0,H464=""),"",ROUND(((1+($E$5/($E$8*100)))^($E$8/$E$7)-1)*C465,2))</f>
        <v>102.12</v>
      </c>
      <c r="F465" s="33">
        <f t="shared" ref="F465:F528" si="78">IF(OR(H464=0,H464=""),"",D465-E465+G465)</f>
        <v>219.64</v>
      </c>
      <c r="G465" s="149"/>
      <c r="H465" s="33">
        <f t="shared" si="73"/>
        <v>53491.74</v>
      </c>
      <c r="K465" s="22"/>
      <c r="L465" s="25">
        <f t="shared" si="70"/>
        <v>144791.99999999948</v>
      </c>
      <c r="M465" s="25">
        <f t="shared" si="71"/>
        <v>78283.740000000063</v>
      </c>
      <c r="N465" s="25">
        <f t="shared" si="72"/>
        <v>66508.259999999413</v>
      </c>
      <c r="O465" s="121"/>
    </row>
    <row r="466" spans="1:15" ht="12" customHeight="1" x14ac:dyDescent="0.45">
      <c r="A466" s="118">
        <f t="shared" ref="A466:A529" si="79">IF(OR(H465=0,H465=""),"",(1+A465))</f>
        <v>451</v>
      </c>
      <c r="B466" s="116">
        <f t="shared" si="74"/>
        <v>50162.346153845901</v>
      </c>
      <c r="C466" s="33">
        <f t="shared" si="75"/>
        <v>53491.74</v>
      </c>
      <c r="D466" s="41">
        <f t="shared" si="76"/>
        <v>321.76</v>
      </c>
      <c r="E466" s="33">
        <f t="shared" si="77"/>
        <v>101.7</v>
      </c>
      <c r="F466" s="33">
        <f t="shared" si="78"/>
        <v>220.06</v>
      </c>
      <c r="G466" s="149"/>
      <c r="H466" s="33">
        <f t="shared" si="73"/>
        <v>53271.68</v>
      </c>
      <c r="K466" s="22"/>
      <c r="L466" s="25">
        <f t="shared" si="70"/>
        <v>145113.75999999949</v>
      </c>
      <c r="M466" s="25">
        <f t="shared" si="71"/>
        <v>78385.440000000061</v>
      </c>
      <c r="N466" s="25">
        <f t="shared" si="72"/>
        <v>66728.319999999425</v>
      </c>
      <c r="O466" s="121"/>
    </row>
    <row r="467" spans="1:15" ht="12" customHeight="1" x14ac:dyDescent="0.45">
      <c r="A467" s="118">
        <f t="shared" si="79"/>
        <v>452</v>
      </c>
      <c r="B467" s="116">
        <f t="shared" si="74"/>
        <v>50176.384615384362</v>
      </c>
      <c r="C467" s="33">
        <f t="shared" si="75"/>
        <v>53271.68</v>
      </c>
      <c r="D467" s="41">
        <f t="shared" si="76"/>
        <v>321.76</v>
      </c>
      <c r="E467" s="33">
        <f t="shared" si="77"/>
        <v>101.28</v>
      </c>
      <c r="F467" s="33">
        <f t="shared" si="78"/>
        <v>220.48</v>
      </c>
      <c r="G467" s="149"/>
      <c r="H467" s="33">
        <f t="shared" si="73"/>
        <v>53051.199999999997</v>
      </c>
      <c r="K467" s="22"/>
      <c r="L467" s="25">
        <f t="shared" si="70"/>
        <v>145435.51999999949</v>
      </c>
      <c r="M467" s="25">
        <f t="shared" si="71"/>
        <v>78486.720000000059</v>
      </c>
      <c r="N467" s="25">
        <f t="shared" si="72"/>
        <v>66948.799999999435</v>
      </c>
      <c r="O467" s="121"/>
    </row>
    <row r="468" spans="1:15" ht="12" customHeight="1" x14ac:dyDescent="0.45">
      <c r="A468" s="118">
        <f t="shared" si="79"/>
        <v>453</v>
      </c>
      <c r="B468" s="116">
        <f t="shared" si="74"/>
        <v>50190.423076922823</v>
      </c>
      <c r="C468" s="33">
        <f t="shared" si="75"/>
        <v>53051.199999999997</v>
      </c>
      <c r="D468" s="41">
        <f t="shared" si="76"/>
        <v>321.76</v>
      </c>
      <c r="E468" s="33">
        <f t="shared" si="77"/>
        <v>100.86</v>
      </c>
      <c r="F468" s="33">
        <f t="shared" si="78"/>
        <v>220.89999999999998</v>
      </c>
      <c r="G468" s="149"/>
      <c r="H468" s="33">
        <f t="shared" si="73"/>
        <v>52830.3</v>
      </c>
      <c r="K468" s="22"/>
      <c r="L468" s="25">
        <f t="shared" si="70"/>
        <v>145757.2799999995</v>
      </c>
      <c r="M468" s="25">
        <f t="shared" si="71"/>
        <v>78587.58000000006</v>
      </c>
      <c r="N468" s="25">
        <f t="shared" si="72"/>
        <v>67169.699999999444</v>
      </c>
      <c r="O468" s="121"/>
    </row>
    <row r="469" spans="1:15" ht="12" customHeight="1" x14ac:dyDescent="0.45">
      <c r="A469" s="118">
        <f t="shared" si="79"/>
        <v>454</v>
      </c>
      <c r="B469" s="116">
        <f t="shared" si="74"/>
        <v>50204.461538461284</v>
      </c>
      <c r="C469" s="33">
        <f t="shared" si="75"/>
        <v>52830.3</v>
      </c>
      <c r="D469" s="41">
        <f t="shared" si="76"/>
        <v>321.76</v>
      </c>
      <c r="E469" s="33">
        <f t="shared" si="77"/>
        <v>100.44</v>
      </c>
      <c r="F469" s="33">
        <f t="shared" si="78"/>
        <v>221.32</v>
      </c>
      <c r="G469" s="149"/>
      <c r="H469" s="33">
        <f t="shared" si="73"/>
        <v>52608.98</v>
      </c>
      <c r="K469" s="22"/>
      <c r="L469" s="25">
        <f t="shared" si="70"/>
        <v>146079.03999999951</v>
      </c>
      <c r="M469" s="25">
        <f t="shared" si="71"/>
        <v>78688.020000000062</v>
      </c>
      <c r="N469" s="25">
        <f t="shared" si="72"/>
        <v>67391.019999999451</v>
      </c>
      <c r="O469" s="121"/>
    </row>
    <row r="470" spans="1:15" ht="12" customHeight="1" x14ac:dyDescent="0.45">
      <c r="A470" s="118">
        <f t="shared" si="79"/>
        <v>455</v>
      </c>
      <c r="B470" s="116">
        <f t="shared" si="74"/>
        <v>50218.499999999745</v>
      </c>
      <c r="C470" s="33">
        <f t="shared" si="75"/>
        <v>52608.98</v>
      </c>
      <c r="D470" s="41">
        <f t="shared" si="76"/>
        <v>321.76</v>
      </c>
      <c r="E470" s="33">
        <f t="shared" si="77"/>
        <v>100.02</v>
      </c>
      <c r="F470" s="33">
        <f t="shared" si="78"/>
        <v>221.74</v>
      </c>
      <c r="G470" s="149"/>
      <c r="H470" s="33">
        <f t="shared" si="73"/>
        <v>52387.24</v>
      </c>
      <c r="K470" s="22"/>
      <c r="L470" s="25">
        <f t="shared" si="70"/>
        <v>146400.79999999952</v>
      </c>
      <c r="M470" s="25">
        <f t="shared" si="71"/>
        <v>78788.040000000066</v>
      </c>
      <c r="N470" s="25">
        <f t="shared" si="72"/>
        <v>67612.759999999456</v>
      </c>
      <c r="O470" s="121"/>
    </row>
    <row r="471" spans="1:15" ht="12" customHeight="1" x14ac:dyDescent="0.45">
      <c r="A471" s="118">
        <f t="shared" si="79"/>
        <v>456</v>
      </c>
      <c r="B471" s="116">
        <f t="shared" si="74"/>
        <v>50232.538461538206</v>
      </c>
      <c r="C471" s="33">
        <f t="shared" si="75"/>
        <v>52387.24</v>
      </c>
      <c r="D471" s="41">
        <f t="shared" si="76"/>
        <v>321.76</v>
      </c>
      <c r="E471" s="33">
        <f t="shared" si="77"/>
        <v>99.6</v>
      </c>
      <c r="F471" s="33">
        <f t="shared" si="78"/>
        <v>222.16</v>
      </c>
      <c r="G471" s="149"/>
      <c r="H471" s="33">
        <f t="shared" si="73"/>
        <v>52165.08</v>
      </c>
      <c r="K471" s="22"/>
      <c r="L471" s="25">
        <f t="shared" si="70"/>
        <v>146722.55999999953</v>
      </c>
      <c r="M471" s="25">
        <f t="shared" si="71"/>
        <v>78887.640000000072</v>
      </c>
      <c r="N471" s="25">
        <f t="shared" si="72"/>
        <v>67834.91999999946</v>
      </c>
      <c r="O471" s="121"/>
    </row>
    <row r="472" spans="1:15" ht="12" customHeight="1" x14ac:dyDescent="0.45">
      <c r="A472" s="118">
        <f t="shared" si="79"/>
        <v>457</v>
      </c>
      <c r="B472" s="116">
        <f t="shared" si="74"/>
        <v>50246.576923076667</v>
      </c>
      <c r="C472" s="33">
        <f t="shared" si="75"/>
        <v>52165.08</v>
      </c>
      <c r="D472" s="41">
        <f t="shared" si="76"/>
        <v>321.76</v>
      </c>
      <c r="E472" s="33">
        <f t="shared" si="77"/>
        <v>99.18</v>
      </c>
      <c r="F472" s="33">
        <f t="shared" si="78"/>
        <v>222.57999999999998</v>
      </c>
      <c r="G472" s="149"/>
      <c r="H472" s="33">
        <f t="shared" si="73"/>
        <v>51942.5</v>
      </c>
      <c r="K472" s="22"/>
      <c r="L472" s="25">
        <f t="shared" si="70"/>
        <v>147044.31999999954</v>
      </c>
      <c r="M472" s="25">
        <f t="shared" si="71"/>
        <v>78986.820000000065</v>
      </c>
      <c r="N472" s="25">
        <f t="shared" si="72"/>
        <v>68057.499999999476</v>
      </c>
      <c r="O472" s="121"/>
    </row>
    <row r="473" spans="1:15" ht="12" customHeight="1" x14ac:dyDescent="0.45">
      <c r="A473" s="118">
        <f t="shared" si="79"/>
        <v>458</v>
      </c>
      <c r="B473" s="116">
        <f t="shared" si="74"/>
        <v>50260.615384615128</v>
      </c>
      <c r="C473" s="33">
        <f t="shared" si="75"/>
        <v>51942.5</v>
      </c>
      <c r="D473" s="41">
        <f t="shared" si="76"/>
        <v>321.76</v>
      </c>
      <c r="E473" s="33">
        <f t="shared" si="77"/>
        <v>98.75</v>
      </c>
      <c r="F473" s="33">
        <f t="shared" si="78"/>
        <v>223.01</v>
      </c>
      <c r="G473" s="149"/>
      <c r="H473" s="33">
        <f t="shared" si="73"/>
        <v>51719.49</v>
      </c>
      <c r="K473" s="22"/>
      <c r="L473" s="25">
        <f t="shared" si="70"/>
        <v>147366.07999999955</v>
      </c>
      <c r="M473" s="25">
        <f t="shared" si="71"/>
        <v>79085.570000000065</v>
      </c>
      <c r="N473" s="25">
        <f t="shared" si="72"/>
        <v>68280.509999999485</v>
      </c>
      <c r="O473" s="121"/>
    </row>
    <row r="474" spans="1:15" ht="12" customHeight="1" x14ac:dyDescent="0.45">
      <c r="A474" s="118">
        <f t="shared" si="79"/>
        <v>459</v>
      </c>
      <c r="B474" s="116">
        <f t="shared" si="74"/>
        <v>50274.653846153589</v>
      </c>
      <c r="C474" s="33">
        <f t="shared" si="75"/>
        <v>51719.49</v>
      </c>
      <c r="D474" s="41">
        <f t="shared" si="76"/>
        <v>321.76</v>
      </c>
      <c r="E474" s="33">
        <f t="shared" si="77"/>
        <v>98.33</v>
      </c>
      <c r="F474" s="33">
        <f t="shared" si="78"/>
        <v>223.43</v>
      </c>
      <c r="G474" s="149"/>
      <c r="H474" s="33">
        <f t="shared" si="73"/>
        <v>51496.06</v>
      </c>
      <c r="K474" s="22"/>
      <c r="L474" s="25">
        <f t="shared" si="70"/>
        <v>147687.83999999956</v>
      </c>
      <c r="M474" s="25">
        <f t="shared" si="71"/>
        <v>79183.900000000067</v>
      </c>
      <c r="N474" s="25">
        <f t="shared" si="72"/>
        <v>68503.939999999493</v>
      </c>
      <c r="O474" s="121"/>
    </row>
    <row r="475" spans="1:15" ht="12" customHeight="1" x14ac:dyDescent="0.45">
      <c r="A475" s="118">
        <f t="shared" si="79"/>
        <v>460</v>
      </c>
      <c r="B475" s="116">
        <f t="shared" si="74"/>
        <v>50288.69230769205</v>
      </c>
      <c r="C475" s="33">
        <f t="shared" si="75"/>
        <v>51496.06</v>
      </c>
      <c r="D475" s="41">
        <f t="shared" si="76"/>
        <v>321.76</v>
      </c>
      <c r="E475" s="33">
        <f t="shared" si="77"/>
        <v>97.91</v>
      </c>
      <c r="F475" s="33">
        <f t="shared" si="78"/>
        <v>223.85</v>
      </c>
      <c r="G475" s="149"/>
      <c r="H475" s="33">
        <f t="shared" si="73"/>
        <v>51272.21</v>
      </c>
      <c r="K475" s="22"/>
      <c r="L475" s="25">
        <f t="shared" si="70"/>
        <v>148009.59999999957</v>
      </c>
      <c r="M475" s="25">
        <f t="shared" si="71"/>
        <v>79281.81000000007</v>
      </c>
      <c r="N475" s="25">
        <f t="shared" si="72"/>
        <v>68727.789999999499</v>
      </c>
      <c r="O475" s="121"/>
    </row>
    <row r="476" spans="1:15" ht="12" customHeight="1" x14ac:dyDescent="0.45">
      <c r="A476" s="118">
        <f t="shared" si="79"/>
        <v>461</v>
      </c>
      <c r="B476" s="116">
        <f t="shared" si="74"/>
        <v>50302.730769230511</v>
      </c>
      <c r="C476" s="33">
        <f t="shared" si="75"/>
        <v>51272.21</v>
      </c>
      <c r="D476" s="41">
        <f t="shared" si="76"/>
        <v>321.76</v>
      </c>
      <c r="E476" s="33">
        <f t="shared" si="77"/>
        <v>97.48</v>
      </c>
      <c r="F476" s="33">
        <f t="shared" si="78"/>
        <v>224.27999999999997</v>
      </c>
      <c r="G476" s="149"/>
      <c r="H476" s="33">
        <f t="shared" si="73"/>
        <v>51047.93</v>
      </c>
      <c r="K476" s="22"/>
      <c r="L476" s="25">
        <f t="shared" si="70"/>
        <v>148331.35999999958</v>
      </c>
      <c r="M476" s="25">
        <f t="shared" si="71"/>
        <v>79379.290000000066</v>
      </c>
      <c r="N476" s="25">
        <f t="shared" si="72"/>
        <v>68952.069999999512</v>
      </c>
      <c r="O476" s="121"/>
    </row>
    <row r="477" spans="1:15" ht="12" customHeight="1" x14ac:dyDescent="0.45">
      <c r="A477" s="118">
        <f t="shared" si="79"/>
        <v>462</v>
      </c>
      <c r="B477" s="116">
        <f t="shared" si="74"/>
        <v>50316.769230768972</v>
      </c>
      <c r="C477" s="33">
        <f t="shared" si="75"/>
        <v>51047.93</v>
      </c>
      <c r="D477" s="41">
        <f t="shared" si="76"/>
        <v>321.76</v>
      </c>
      <c r="E477" s="33">
        <f t="shared" si="77"/>
        <v>97.05</v>
      </c>
      <c r="F477" s="33">
        <f t="shared" si="78"/>
        <v>224.70999999999998</v>
      </c>
      <c r="G477" s="149"/>
      <c r="H477" s="33">
        <f t="shared" si="73"/>
        <v>50823.22</v>
      </c>
      <c r="K477" s="22"/>
      <c r="L477" s="25">
        <f t="shared" ref="L477:L540" si="80">IF(H476=0,"",D477+G477+L476)</f>
        <v>148653.11999999959</v>
      </c>
      <c r="M477" s="25">
        <f t="shared" ref="M477:M540" si="81">IF(H476=0,"",M476+E477)</f>
        <v>79476.340000000069</v>
      </c>
      <c r="N477" s="25">
        <f t="shared" ref="N477:N540" si="82">IF(H476=0,"",L477-M477)</f>
        <v>69176.779999999519</v>
      </c>
      <c r="O477" s="121"/>
    </row>
    <row r="478" spans="1:15" ht="12" customHeight="1" x14ac:dyDescent="0.45">
      <c r="A478" s="118">
        <f t="shared" si="79"/>
        <v>463</v>
      </c>
      <c r="B478" s="116">
        <f t="shared" si="74"/>
        <v>50330.807692307433</v>
      </c>
      <c r="C478" s="33">
        <f t="shared" si="75"/>
        <v>50823.22</v>
      </c>
      <c r="D478" s="41">
        <f t="shared" si="76"/>
        <v>321.76</v>
      </c>
      <c r="E478" s="33">
        <f t="shared" si="77"/>
        <v>96.63</v>
      </c>
      <c r="F478" s="33">
        <f t="shared" si="78"/>
        <v>225.13</v>
      </c>
      <c r="G478" s="149"/>
      <c r="H478" s="33">
        <f t="shared" si="73"/>
        <v>50598.09</v>
      </c>
      <c r="K478" s="22"/>
      <c r="L478" s="25">
        <f t="shared" si="80"/>
        <v>148974.8799999996</v>
      </c>
      <c r="M478" s="25">
        <f t="shared" si="81"/>
        <v>79572.970000000074</v>
      </c>
      <c r="N478" s="25">
        <f t="shared" si="82"/>
        <v>69401.909999999523</v>
      </c>
      <c r="O478" s="121"/>
    </row>
    <row r="479" spans="1:15" ht="12" customHeight="1" x14ac:dyDescent="0.45">
      <c r="A479" s="118">
        <f t="shared" si="79"/>
        <v>464</v>
      </c>
      <c r="B479" s="116">
        <f t="shared" si="74"/>
        <v>50344.846153845894</v>
      </c>
      <c r="C479" s="33">
        <f t="shared" si="75"/>
        <v>50598.09</v>
      </c>
      <c r="D479" s="41">
        <f t="shared" si="76"/>
        <v>321.76</v>
      </c>
      <c r="E479" s="33">
        <f t="shared" si="77"/>
        <v>96.2</v>
      </c>
      <c r="F479" s="33">
        <f t="shared" si="78"/>
        <v>225.56</v>
      </c>
      <c r="G479" s="149"/>
      <c r="H479" s="33">
        <f t="shared" si="73"/>
        <v>50372.53</v>
      </c>
      <c r="K479" s="22"/>
      <c r="L479" s="25">
        <f t="shared" si="80"/>
        <v>149296.63999999961</v>
      </c>
      <c r="M479" s="25">
        <f t="shared" si="81"/>
        <v>79669.170000000071</v>
      </c>
      <c r="N479" s="25">
        <f t="shared" si="82"/>
        <v>69627.469999999536</v>
      </c>
      <c r="O479" s="121"/>
    </row>
    <row r="480" spans="1:15" ht="12" customHeight="1" x14ac:dyDescent="0.45">
      <c r="A480" s="118">
        <f t="shared" si="79"/>
        <v>465</v>
      </c>
      <c r="B480" s="116">
        <f t="shared" si="74"/>
        <v>50358.884615384355</v>
      </c>
      <c r="C480" s="33">
        <f t="shared" si="75"/>
        <v>50372.53</v>
      </c>
      <c r="D480" s="41">
        <f t="shared" si="76"/>
        <v>321.76</v>
      </c>
      <c r="E480" s="33">
        <f t="shared" si="77"/>
        <v>95.77</v>
      </c>
      <c r="F480" s="33">
        <f t="shared" si="78"/>
        <v>225.99</v>
      </c>
      <c r="G480" s="149"/>
      <c r="H480" s="33">
        <f t="shared" si="73"/>
        <v>50146.54</v>
      </c>
      <c r="K480" s="22"/>
      <c r="L480" s="25">
        <f t="shared" si="80"/>
        <v>149618.39999999962</v>
      </c>
      <c r="M480" s="25">
        <f t="shared" si="81"/>
        <v>79764.940000000075</v>
      </c>
      <c r="N480" s="25">
        <f t="shared" si="82"/>
        <v>69853.459999999541</v>
      </c>
      <c r="O480" s="121"/>
    </row>
    <row r="481" spans="1:15" ht="12" customHeight="1" x14ac:dyDescent="0.45">
      <c r="A481" s="118">
        <f t="shared" si="79"/>
        <v>466</v>
      </c>
      <c r="B481" s="116">
        <f t="shared" si="74"/>
        <v>50372.923076922816</v>
      </c>
      <c r="C481" s="33">
        <f t="shared" si="75"/>
        <v>50146.54</v>
      </c>
      <c r="D481" s="41">
        <f t="shared" si="76"/>
        <v>321.76</v>
      </c>
      <c r="E481" s="33">
        <f t="shared" si="77"/>
        <v>95.34</v>
      </c>
      <c r="F481" s="33">
        <f t="shared" si="78"/>
        <v>226.42</v>
      </c>
      <c r="G481" s="149"/>
      <c r="H481" s="33">
        <f t="shared" si="73"/>
        <v>49920.12</v>
      </c>
      <c r="K481" s="22"/>
      <c r="L481" s="25">
        <f t="shared" si="80"/>
        <v>149940.15999999963</v>
      </c>
      <c r="M481" s="25">
        <f t="shared" si="81"/>
        <v>79860.280000000072</v>
      </c>
      <c r="N481" s="25">
        <f t="shared" si="82"/>
        <v>70079.879999999554</v>
      </c>
      <c r="O481" s="121"/>
    </row>
    <row r="482" spans="1:15" ht="12" customHeight="1" x14ac:dyDescent="0.45">
      <c r="A482" s="118">
        <f t="shared" si="79"/>
        <v>467</v>
      </c>
      <c r="B482" s="116">
        <f t="shared" si="74"/>
        <v>50386.961538461277</v>
      </c>
      <c r="C482" s="33">
        <f t="shared" si="75"/>
        <v>49920.12</v>
      </c>
      <c r="D482" s="41">
        <f t="shared" si="76"/>
        <v>321.76</v>
      </c>
      <c r="E482" s="33">
        <f t="shared" si="77"/>
        <v>94.91</v>
      </c>
      <c r="F482" s="33">
        <f t="shared" si="78"/>
        <v>226.85</v>
      </c>
      <c r="G482" s="149"/>
      <c r="H482" s="33">
        <f t="shared" si="73"/>
        <v>49693.27</v>
      </c>
      <c r="K482" s="22"/>
      <c r="L482" s="25">
        <f t="shared" si="80"/>
        <v>150261.91999999963</v>
      </c>
      <c r="M482" s="25">
        <f t="shared" si="81"/>
        <v>79955.190000000075</v>
      </c>
      <c r="N482" s="25">
        <f t="shared" si="82"/>
        <v>70306.729999999559</v>
      </c>
      <c r="O482" s="121"/>
    </row>
    <row r="483" spans="1:15" ht="12" customHeight="1" x14ac:dyDescent="0.45">
      <c r="A483" s="118">
        <f t="shared" si="79"/>
        <v>468</v>
      </c>
      <c r="B483" s="116">
        <f t="shared" si="74"/>
        <v>50400.999999999738</v>
      </c>
      <c r="C483" s="33">
        <f t="shared" si="75"/>
        <v>49693.27</v>
      </c>
      <c r="D483" s="41">
        <f t="shared" si="76"/>
        <v>321.76</v>
      </c>
      <c r="E483" s="33">
        <f t="shared" si="77"/>
        <v>94.48</v>
      </c>
      <c r="F483" s="33">
        <f t="shared" si="78"/>
        <v>227.27999999999997</v>
      </c>
      <c r="G483" s="149"/>
      <c r="H483" s="33">
        <f t="shared" si="73"/>
        <v>49465.99</v>
      </c>
      <c r="K483" s="22"/>
      <c r="L483" s="25">
        <f t="shared" si="80"/>
        <v>150583.67999999964</v>
      </c>
      <c r="M483" s="25">
        <f t="shared" si="81"/>
        <v>80049.670000000071</v>
      </c>
      <c r="N483" s="25">
        <f t="shared" si="82"/>
        <v>70534.009999999573</v>
      </c>
      <c r="O483" s="121"/>
    </row>
    <row r="484" spans="1:15" ht="12" customHeight="1" x14ac:dyDescent="0.45">
      <c r="A484" s="118">
        <f t="shared" si="79"/>
        <v>469</v>
      </c>
      <c r="B484" s="116">
        <f t="shared" si="74"/>
        <v>50415.038461538199</v>
      </c>
      <c r="C484" s="33">
        <f t="shared" si="75"/>
        <v>49465.99</v>
      </c>
      <c r="D484" s="41">
        <f t="shared" si="76"/>
        <v>321.76</v>
      </c>
      <c r="E484" s="33">
        <f t="shared" si="77"/>
        <v>94.05</v>
      </c>
      <c r="F484" s="33">
        <f t="shared" si="78"/>
        <v>227.70999999999998</v>
      </c>
      <c r="G484" s="149"/>
      <c r="H484" s="33">
        <f t="shared" si="73"/>
        <v>49238.28</v>
      </c>
      <c r="K484" s="22"/>
      <c r="L484" s="25">
        <f t="shared" si="80"/>
        <v>150905.43999999965</v>
      </c>
      <c r="M484" s="25">
        <f t="shared" si="81"/>
        <v>80143.720000000074</v>
      </c>
      <c r="N484" s="25">
        <f t="shared" si="82"/>
        <v>70761.719999999579</v>
      </c>
      <c r="O484" s="121"/>
    </row>
    <row r="485" spans="1:15" ht="12" customHeight="1" x14ac:dyDescent="0.45">
      <c r="A485" s="118">
        <f t="shared" si="79"/>
        <v>470</v>
      </c>
      <c r="B485" s="116">
        <f t="shared" si="74"/>
        <v>50429.07692307666</v>
      </c>
      <c r="C485" s="33">
        <f t="shared" si="75"/>
        <v>49238.28</v>
      </c>
      <c r="D485" s="41">
        <f t="shared" si="76"/>
        <v>321.76</v>
      </c>
      <c r="E485" s="33">
        <f t="shared" si="77"/>
        <v>93.61</v>
      </c>
      <c r="F485" s="33">
        <f t="shared" si="78"/>
        <v>228.14999999999998</v>
      </c>
      <c r="G485" s="149"/>
      <c r="H485" s="33">
        <f t="shared" si="73"/>
        <v>49010.13</v>
      </c>
      <c r="K485" s="22"/>
      <c r="L485" s="25">
        <f t="shared" si="80"/>
        <v>151227.19999999966</v>
      </c>
      <c r="M485" s="25">
        <f t="shared" si="81"/>
        <v>80237.330000000075</v>
      </c>
      <c r="N485" s="25">
        <f t="shared" si="82"/>
        <v>70989.869999999588</v>
      </c>
      <c r="O485" s="121"/>
    </row>
    <row r="486" spans="1:15" ht="12" customHeight="1" x14ac:dyDescent="0.45">
      <c r="A486" s="118">
        <f t="shared" si="79"/>
        <v>471</v>
      </c>
      <c r="B486" s="116">
        <f t="shared" si="74"/>
        <v>50443.115384615121</v>
      </c>
      <c r="C486" s="33">
        <f t="shared" si="75"/>
        <v>49010.13</v>
      </c>
      <c r="D486" s="41">
        <f t="shared" si="76"/>
        <v>321.76</v>
      </c>
      <c r="E486" s="33">
        <f t="shared" si="77"/>
        <v>93.18</v>
      </c>
      <c r="F486" s="33">
        <f t="shared" si="78"/>
        <v>228.57999999999998</v>
      </c>
      <c r="G486" s="149"/>
      <c r="H486" s="33">
        <f t="shared" si="73"/>
        <v>48781.55</v>
      </c>
      <c r="K486" s="22"/>
      <c r="L486" s="25">
        <f t="shared" si="80"/>
        <v>151548.95999999967</v>
      </c>
      <c r="M486" s="25">
        <f t="shared" si="81"/>
        <v>80330.510000000068</v>
      </c>
      <c r="N486" s="25">
        <f t="shared" si="82"/>
        <v>71218.449999999604</v>
      </c>
      <c r="O486" s="121"/>
    </row>
    <row r="487" spans="1:15" ht="12" customHeight="1" x14ac:dyDescent="0.45">
      <c r="A487" s="118">
        <f t="shared" si="79"/>
        <v>472</v>
      </c>
      <c r="B487" s="116">
        <f t="shared" si="74"/>
        <v>50457.153846153582</v>
      </c>
      <c r="C487" s="33">
        <f t="shared" si="75"/>
        <v>48781.55</v>
      </c>
      <c r="D487" s="41">
        <f t="shared" si="76"/>
        <v>321.76</v>
      </c>
      <c r="E487" s="33">
        <f t="shared" si="77"/>
        <v>92.75</v>
      </c>
      <c r="F487" s="33">
        <f t="shared" si="78"/>
        <v>229.01</v>
      </c>
      <c r="G487" s="149"/>
      <c r="H487" s="33">
        <f t="shared" si="73"/>
        <v>48552.54</v>
      </c>
      <c r="K487" s="22"/>
      <c r="L487" s="25">
        <f t="shared" si="80"/>
        <v>151870.71999999968</v>
      </c>
      <c r="M487" s="25">
        <f t="shared" si="81"/>
        <v>80423.260000000068</v>
      </c>
      <c r="N487" s="25">
        <f t="shared" si="82"/>
        <v>71447.459999999614</v>
      </c>
      <c r="O487" s="121"/>
    </row>
    <row r="488" spans="1:15" ht="12" customHeight="1" x14ac:dyDescent="0.45">
      <c r="A488" s="118">
        <f t="shared" si="79"/>
        <v>473</v>
      </c>
      <c r="B488" s="116">
        <f t="shared" si="74"/>
        <v>50471.192307692043</v>
      </c>
      <c r="C488" s="33">
        <f t="shared" si="75"/>
        <v>48552.54</v>
      </c>
      <c r="D488" s="41">
        <f t="shared" si="76"/>
        <v>321.76</v>
      </c>
      <c r="E488" s="33">
        <f t="shared" si="77"/>
        <v>92.31</v>
      </c>
      <c r="F488" s="33">
        <f t="shared" si="78"/>
        <v>229.45</v>
      </c>
      <c r="G488" s="149"/>
      <c r="H488" s="33">
        <f t="shared" si="73"/>
        <v>48323.09</v>
      </c>
      <c r="K488" s="22"/>
      <c r="L488" s="25">
        <f t="shared" si="80"/>
        <v>152192.47999999969</v>
      </c>
      <c r="M488" s="25">
        <f t="shared" si="81"/>
        <v>80515.570000000065</v>
      </c>
      <c r="N488" s="25">
        <f t="shared" si="82"/>
        <v>71676.909999999625</v>
      </c>
      <c r="O488" s="121"/>
    </row>
    <row r="489" spans="1:15" ht="12" customHeight="1" x14ac:dyDescent="0.45">
      <c r="A489" s="118">
        <f t="shared" si="79"/>
        <v>474</v>
      </c>
      <c r="B489" s="116">
        <f t="shared" si="74"/>
        <v>50485.230769230504</v>
      </c>
      <c r="C489" s="33">
        <f t="shared" si="75"/>
        <v>48323.09</v>
      </c>
      <c r="D489" s="41">
        <f t="shared" si="76"/>
        <v>321.76</v>
      </c>
      <c r="E489" s="33">
        <f t="shared" si="77"/>
        <v>91.87</v>
      </c>
      <c r="F489" s="33">
        <f t="shared" si="78"/>
        <v>229.89</v>
      </c>
      <c r="G489" s="149"/>
      <c r="H489" s="33">
        <f t="shared" si="73"/>
        <v>48093.2</v>
      </c>
      <c r="K489" s="22"/>
      <c r="L489" s="25">
        <f t="shared" si="80"/>
        <v>152514.2399999997</v>
      </c>
      <c r="M489" s="25">
        <f t="shared" si="81"/>
        <v>80607.440000000061</v>
      </c>
      <c r="N489" s="25">
        <f t="shared" si="82"/>
        <v>71906.799999999639</v>
      </c>
      <c r="O489" s="121"/>
    </row>
    <row r="490" spans="1:15" ht="12" customHeight="1" x14ac:dyDescent="0.45">
      <c r="A490" s="118">
        <f t="shared" si="79"/>
        <v>475</v>
      </c>
      <c r="B490" s="116">
        <f t="shared" si="74"/>
        <v>50499.269230768965</v>
      </c>
      <c r="C490" s="33">
        <f t="shared" si="75"/>
        <v>48093.2</v>
      </c>
      <c r="D490" s="41">
        <f t="shared" si="76"/>
        <v>321.76</v>
      </c>
      <c r="E490" s="33">
        <f t="shared" si="77"/>
        <v>91.44</v>
      </c>
      <c r="F490" s="33">
        <f t="shared" si="78"/>
        <v>230.32</v>
      </c>
      <c r="G490" s="149"/>
      <c r="H490" s="33">
        <f t="shared" si="73"/>
        <v>47862.879999999997</v>
      </c>
      <c r="K490" s="22"/>
      <c r="L490" s="25">
        <f t="shared" si="80"/>
        <v>152835.99999999971</v>
      </c>
      <c r="M490" s="25">
        <f t="shared" si="81"/>
        <v>80698.880000000063</v>
      </c>
      <c r="N490" s="25">
        <f t="shared" si="82"/>
        <v>72137.119999999646</v>
      </c>
      <c r="O490" s="121"/>
    </row>
    <row r="491" spans="1:15" ht="12" customHeight="1" x14ac:dyDescent="0.45">
      <c r="A491" s="118">
        <f t="shared" si="79"/>
        <v>476</v>
      </c>
      <c r="B491" s="116">
        <f t="shared" si="74"/>
        <v>50513.307692307426</v>
      </c>
      <c r="C491" s="33">
        <f t="shared" si="75"/>
        <v>47862.879999999997</v>
      </c>
      <c r="D491" s="41">
        <f t="shared" si="76"/>
        <v>321.76</v>
      </c>
      <c r="E491" s="33">
        <f t="shared" si="77"/>
        <v>91</v>
      </c>
      <c r="F491" s="33">
        <f t="shared" si="78"/>
        <v>230.76</v>
      </c>
      <c r="G491" s="149"/>
      <c r="H491" s="33">
        <f t="shared" si="73"/>
        <v>47632.12</v>
      </c>
      <c r="K491" s="22"/>
      <c r="L491" s="25">
        <f t="shared" si="80"/>
        <v>153157.75999999972</v>
      </c>
      <c r="M491" s="25">
        <f t="shared" si="81"/>
        <v>80789.880000000063</v>
      </c>
      <c r="N491" s="25">
        <f t="shared" si="82"/>
        <v>72367.879999999655</v>
      </c>
      <c r="O491" s="121"/>
    </row>
    <row r="492" spans="1:15" ht="12" customHeight="1" x14ac:dyDescent="0.45">
      <c r="A492" s="118">
        <f t="shared" si="79"/>
        <v>477</v>
      </c>
      <c r="B492" s="116">
        <f t="shared" si="74"/>
        <v>50527.346153845887</v>
      </c>
      <c r="C492" s="33">
        <f t="shared" si="75"/>
        <v>47632.12</v>
      </c>
      <c r="D492" s="41">
        <f t="shared" si="76"/>
        <v>321.76</v>
      </c>
      <c r="E492" s="33">
        <f t="shared" si="77"/>
        <v>90.56</v>
      </c>
      <c r="F492" s="33">
        <f t="shared" si="78"/>
        <v>231.2</v>
      </c>
      <c r="G492" s="149"/>
      <c r="H492" s="33">
        <f t="shared" si="73"/>
        <v>47400.92</v>
      </c>
      <c r="K492" s="22"/>
      <c r="L492" s="25">
        <f t="shared" si="80"/>
        <v>153479.51999999973</v>
      </c>
      <c r="M492" s="25">
        <f t="shared" si="81"/>
        <v>80880.440000000061</v>
      </c>
      <c r="N492" s="25">
        <f t="shared" si="82"/>
        <v>72599.079999999667</v>
      </c>
      <c r="O492" s="121"/>
    </row>
    <row r="493" spans="1:15" ht="12" customHeight="1" x14ac:dyDescent="0.45">
      <c r="A493" s="118">
        <f t="shared" si="79"/>
        <v>478</v>
      </c>
      <c r="B493" s="116">
        <f t="shared" si="74"/>
        <v>50541.384615384348</v>
      </c>
      <c r="C493" s="33">
        <f t="shared" si="75"/>
        <v>47400.92</v>
      </c>
      <c r="D493" s="41">
        <f t="shared" si="76"/>
        <v>321.76</v>
      </c>
      <c r="E493" s="33">
        <f t="shared" si="77"/>
        <v>90.12</v>
      </c>
      <c r="F493" s="33">
        <f t="shared" si="78"/>
        <v>231.64</v>
      </c>
      <c r="G493" s="149"/>
      <c r="H493" s="33">
        <f t="shared" si="73"/>
        <v>47169.279999999999</v>
      </c>
      <c r="K493" s="22"/>
      <c r="L493" s="25">
        <f t="shared" si="80"/>
        <v>153801.27999999974</v>
      </c>
      <c r="M493" s="25">
        <f t="shared" si="81"/>
        <v>80970.560000000056</v>
      </c>
      <c r="N493" s="25">
        <f t="shared" si="82"/>
        <v>72830.719999999681</v>
      </c>
      <c r="O493" s="121"/>
    </row>
    <row r="494" spans="1:15" ht="12" customHeight="1" x14ac:dyDescent="0.45">
      <c r="A494" s="118">
        <f t="shared" si="79"/>
        <v>479</v>
      </c>
      <c r="B494" s="116">
        <f t="shared" si="74"/>
        <v>50555.423076922809</v>
      </c>
      <c r="C494" s="33">
        <f t="shared" si="75"/>
        <v>47169.279999999999</v>
      </c>
      <c r="D494" s="41">
        <f t="shared" si="76"/>
        <v>321.76</v>
      </c>
      <c r="E494" s="33">
        <f t="shared" si="77"/>
        <v>89.68</v>
      </c>
      <c r="F494" s="33">
        <f t="shared" si="78"/>
        <v>232.07999999999998</v>
      </c>
      <c r="G494" s="149"/>
      <c r="H494" s="33">
        <f t="shared" si="73"/>
        <v>46937.2</v>
      </c>
      <c r="K494" s="22"/>
      <c r="L494" s="25">
        <f t="shared" si="80"/>
        <v>154123.03999999975</v>
      </c>
      <c r="M494" s="25">
        <f t="shared" si="81"/>
        <v>81060.240000000049</v>
      </c>
      <c r="N494" s="25">
        <f t="shared" si="82"/>
        <v>73062.799999999697</v>
      </c>
      <c r="O494" s="121"/>
    </row>
    <row r="495" spans="1:15" ht="12" customHeight="1" x14ac:dyDescent="0.45">
      <c r="A495" s="118">
        <f t="shared" si="79"/>
        <v>480</v>
      </c>
      <c r="B495" s="116">
        <f t="shared" si="74"/>
        <v>50569.46153846127</v>
      </c>
      <c r="C495" s="33">
        <f t="shared" si="75"/>
        <v>46937.2</v>
      </c>
      <c r="D495" s="41">
        <f t="shared" si="76"/>
        <v>321.76</v>
      </c>
      <c r="E495" s="33">
        <f t="shared" si="77"/>
        <v>89.24</v>
      </c>
      <c r="F495" s="33">
        <f t="shared" si="78"/>
        <v>232.51999999999998</v>
      </c>
      <c r="G495" s="149"/>
      <c r="H495" s="33">
        <f t="shared" si="73"/>
        <v>46704.68</v>
      </c>
      <c r="K495" s="22"/>
      <c r="L495" s="25">
        <f t="shared" si="80"/>
        <v>154444.79999999976</v>
      </c>
      <c r="M495" s="25">
        <f t="shared" si="81"/>
        <v>81149.480000000054</v>
      </c>
      <c r="N495" s="25">
        <f t="shared" si="82"/>
        <v>73295.319999999701</v>
      </c>
      <c r="O495" s="121"/>
    </row>
    <row r="496" spans="1:15" ht="12" customHeight="1" x14ac:dyDescent="0.45">
      <c r="A496" s="118">
        <f t="shared" si="79"/>
        <v>481</v>
      </c>
      <c r="B496" s="116">
        <f t="shared" si="74"/>
        <v>50583.499999999731</v>
      </c>
      <c r="C496" s="33">
        <f t="shared" si="75"/>
        <v>46704.68</v>
      </c>
      <c r="D496" s="41">
        <f t="shared" si="76"/>
        <v>321.76</v>
      </c>
      <c r="E496" s="33">
        <f t="shared" si="77"/>
        <v>88.8</v>
      </c>
      <c r="F496" s="33">
        <f t="shared" si="78"/>
        <v>232.95999999999998</v>
      </c>
      <c r="G496" s="149"/>
      <c r="H496" s="33">
        <f t="shared" si="73"/>
        <v>46471.72</v>
      </c>
      <c r="K496" s="22"/>
      <c r="L496" s="25">
        <f t="shared" si="80"/>
        <v>154766.55999999976</v>
      </c>
      <c r="M496" s="25">
        <f t="shared" si="81"/>
        <v>81238.280000000057</v>
      </c>
      <c r="N496" s="25">
        <f t="shared" si="82"/>
        <v>73528.279999999708</v>
      </c>
      <c r="O496" s="121"/>
    </row>
    <row r="497" spans="1:15" ht="12" customHeight="1" x14ac:dyDescent="0.45">
      <c r="A497" s="118">
        <f t="shared" si="79"/>
        <v>482</v>
      </c>
      <c r="B497" s="116">
        <f t="shared" si="74"/>
        <v>50597.538461538192</v>
      </c>
      <c r="C497" s="33">
        <f t="shared" si="75"/>
        <v>46471.72</v>
      </c>
      <c r="D497" s="41">
        <f t="shared" si="76"/>
        <v>321.76</v>
      </c>
      <c r="E497" s="33">
        <f t="shared" si="77"/>
        <v>88.35</v>
      </c>
      <c r="F497" s="33">
        <f t="shared" si="78"/>
        <v>233.41</v>
      </c>
      <c r="G497" s="149"/>
      <c r="H497" s="33">
        <f t="shared" si="73"/>
        <v>46238.31</v>
      </c>
      <c r="K497" s="22"/>
      <c r="L497" s="25">
        <f t="shared" si="80"/>
        <v>155088.31999999977</v>
      </c>
      <c r="M497" s="25">
        <f t="shared" si="81"/>
        <v>81326.630000000063</v>
      </c>
      <c r="N497" s="25">
        <f t="shared" si="82"/>
        <v>73761.689999999711</v>
      </c>
      <c r="O497" s="121"/>
    </row>
    <row r="498" spans="1:15" ht="12" customHeight="1" x14ac:dyDescent="0.45">
      <c r="A498" s="118">
        <f t="shared" si="79"/>
        <v>483</v>
      </c>
      <c r="B498" s="116">
        <f t="shared" si="74"/>
        <v>50611.576923076653</v>
      </c>
      <c r="C498" s="33">
        <f t="shared" si="75"/>
        <v>46238.31</v>
      </c>
      <c r="D498" s="41">
        <f t="shared" si="76"/>
        <v>321.76</v>
      </c>
      <c r="E498" s="33">
        <f t="shared" si="77"/>
        <v>87.91</v>
      </c>
      <c r="F498" s="33">
        <f t="shared" si="78"/>
        <v>233.85</v>
      </c>
      <c r="G498" s="149"/>
      <c r="H498" s="33">
        <f t="shared" si="73"/>
        <v>46004.46</v>
      </c>
      <c r="K498" s="22"/>
      <c r="L498" s="25">
        <f t="shared" si="80"/>
        <v>155410.07999999978</v>
      </c>
      <c r="M498" s="25">
        <f t="shared" si="81"/>
        <v>81414.540000000066</v>
      </c>
      <c r="N498" s="25">
        <f t="shared" si="82"/>
        <v>73995.539999999717</v>
      </c>
      <c r="O498" s="121"/>
    </row>
    <row r="499" spans="1:15" ht="12" customHeight="1" x14ac:dyDescent="0.45">
      <c r="A499" s="118">
        <f t="shared" si="79"/>
        <v>484</v>
      </c>
      <c r="B499" s="116">
        <f t="shared" si="74"/>
        <v>50625.615384615114</v>
      </c>
      <c r="C499" s="33">
        <f t="shared" si="75"/>
        <v>46004.46</v>
      </c>
      <c r="D499" s="41">
        <f t="shared" si="76"/>
        <v>321.76</v>
      </c>
      <c r="E499" s="33">
        <f t="shared" si="77"/>
        <v>87.47</v>
      </c>
      <c r="F499" s="33">
        <f t="shared" si="78"/>
        <v>234.29</v>
      </c>
      <c r="G499" s="149"/>
      <c r="H499" s="33">
        <f t="shared" si="73"/>
        <v>45770.17</v>
      </c>
      <c r="K499" s="22"/>
      <c r="L499" s="25">
        <f t="shared" si="80"/>
        <v>155731.83999999979</v>
      </c>
      <c r="M499" s="25">
        <f t="shared" si="81"/>
        <v>81502.010000000068</v>
      </c>
      <c r="N499" s="25">
        <f t="shared" si="82"/>
        <v>74229.829999999725</v>
      </c>
      <c r="O499" s="121"/>
    </row>
    <row r="500" spans="1:15" ht="12" customHeight="1" x14ac:dyDescent="0.45">
      <c r="A500" s="118">
        <f t="shared" si="79"/>
        <v>485</v>
      </c>
      <c r="B500" s="116">
        <f t="shared" si="74"/>
        <v>50639.653846153575</v>
      </c>
      <c r="C500" s="33">
        <f t="shared" si="75"/>
        <v>45770.17</v>
      </c>
      <c r="D500" s="41">
        <f t="shared" si="76"/>
        <v>321.76</v>
      </c>
      <c r="E500" s="33">
        <f t="shared" si="77"/>
        <v>87.02</v>
      </c>
      <c r="F500" s="33">
        <f t="shared" si="78"/>
        <v>234.74</v>
      </c>
      <c r="G500" s="149"/>
      <c r="H500" s="33">
        <f t="shared" si="73"/>
        <v>45535.43</v>
      </c>
      <c r="K500" s="22"/>
      <c r="L500" s="25">
        <f t="shared" si="80"/>
        <v>156053.5999999998</v>
      </c>
      <c r="M500" s="25">
        <f t="shared" si="81"/>
        <v>81589.030000000072</v>
      </c>
      <c r="N500" s="25">
        <f t="shared" si="82"/>
        <v>74464.56999999973</v>
      </c>
      <c r="O500" s="121"/>
    </row>
    <row r="501" spans="1:15" ht="12" customHeight="1" x14ac:dyDescent="0.45">
      <c r="A501" s="118">
        <f t="shared" si="79"/>
        <v>486</v>
      </c>
      <c r="B501" s="116">
        <f t="shared" si="74"/>
        <v>50653.692307692036</v>
      </c>
      <c r="C501" s="33">
        <f t="shared" si="75"/>
        <v>45535.43</v>
      </c>
      <c r="D501" s="41">
        <f t="shared" si="76"/>
        <v>321.76</v>
      </c>
      <c r="E501" s="33">
        <f t="shared" si="77"/>
        <v>86.57</v>
      </c>
      <c r="F501" s="33">
        <f t="shared" si="78"/>
        <v>235.19</v>
      </c>
      <c r="G501" s="149"/>
      <c r="H501" s="33">
        <f t="shared" si="73"/>
        <v>45300.24</v>
      </c>
      <c r="K501" s="22"/>
      <c r="L501" s="25">
        <f t="shared" si="80"/>
        <v>156375.35999999981</v>
      </c>
      <c r="M501" s="25">
        <f t="shared" si="81"/>
        <v>81675.600000000079</v>
      </c>
      <c r="N501" s="25">
        <f t="shared" si="82"/>
        <v>74699.759999999733</v>
      </c>
      <c r="O501" s="121"/>
    </row>
    <row r="502" spans="1:15" ht="12" customHeight="1" x14ac:dyDescent="0.45">
      <c r="A502" s="118">
        <f t="shared" si="79"/>
        <v>487</v>
      </c>
      <c r="B502" s="116">
        <f t="shared" si="74"/>
        <v>50667.730769230497</v>
      </c>
      <c r="C502" s="33">
        <f t="shared" si="75"/>
        <v>45300.24</v>
      </c>
      <c r="D502" s="41">
        <f t="shared" si="76"/>
        <v>321.76</v>
      </c>
      <c r="E502" s="33">
        <f t="shared" si="77"/>
        <v>86.13</v>
      </c>
      <c r="F502" s="33">
        <f t="shared" si="78"/>
        <v>235.63</v>
      </c>
      <c r="G502" s="149"/>
      <c r="H502" s="33">
        <f t="shared" si="73"/>
        <v>45064.61</v>
      </c>
      <c r="K502" s="22"/>
      <c r="L502" s="25">
        <f t="shared" si="80"/>
        <v>156697.11999999982</v>
      </c>
      <c r="M502" s="25">
        <f t="shared" si="81"/>
        <v>81761.730000000083</v>
      </c>
      <c r="N502" s="25">
        <f t="shared" si="82"/>
        <v>74935.389999999737</v>
      </c>
      <c r="O502" s="121"/>
    </row>
    <row r="503" spans="1:15" ht="12" customHeight="1" x14ac:dyDescent="0.45">
      <c r="A503" s="118">
        <f t="shared" si="79"/>
        <v>488</v>
      </c>
      <c r="B503" s="116">
        <f t="shared" si="74"/>
        <v>50681.769230768958</v>
      </c>
      <c r="C503" s="33">
        <f t="shared" si="75"/>
        <v>45064.61</v>
      </c>
      <c r="D503" s="41">
        <f t="shared" si="76"/>
        <v>321.76</v>
      </c>
      <c r="E503" s="33">
        <f t="shared" si="77"/>
        <v>85.68</v>
      </c>
      <c r="F503" s="33">
        <f t="shared" si="78"/>
        <v>236.07999999999998</v>
      </c>
      <c r="G503" s="149"/>
      <c r="H503" s="33">
        <f t="shared" si="73"/>
        <v>44828.53</v>
      </c>
      <c r="K503" s="22"/>
      <c r="L503" s="25">
        <f t="shared" si="80"/>
        <v>157018.87999999983</v>
      </c>
      <c r="M503" s="25">
        <f t="shared" si="81"/>
        <v>81847.410000000076</v>
      </c>
      <c r="N503" s="25">
        <f t="shared" si="82"/>
        <v>75171.469999999754</v>
      </c>
      <c r="O503" s="121"/>
    </row>
    <row r="504" spans="1:15" ht="12" customHeight="1" x14ac:dyDescent="0.45">
      <c r="A504" s="118">
        <f t="shared" si="79"/>
        <v>489</v>
      </c>
      <c r="B504" s="116">
        <f t="shared" si="74"/>
        <v>50695.807692307419</v>
      </c>
      <c r="C504" s="33">
        <f t="shared" si="75"/>
        <v>44828.53</v>
      </c>
      <c r="D504" s="41">
        <f t="shared" si="76"/>
        <v>321.76</v>
      </c>
      <c r="E504" s="33">
        <f t="shared" si="77"/>
        <v>85.23</v>
      </c>
      <c r="F504" s="33">
        <f t="shared" si="78"/>
        <v>236.52999999999997</v>
      </c>
      <c r="G504" s="149"/>
      <c r="H504" s="33">
        <f t="shared" si="73"/>
        <v>44592</v>
      </c>
      <c r="K504" s="22"/>
      <c r="L504" s="25">
        <f t="shared" si="80"/>
        <v>157340.63999999984</v>
      </c>
      <c r="M504" s="25">
        <f t="shared" si="81"/>
        <v>81932.640000000072</v>
      </c>
      <c r="N504" s="25">
        <f t="shared" si="82"/>
        <v>75407.999999999767</v>
      </c>
      <c r="O504" s="121"/>
    </row>
    <row r="505" spans="1:15" ht="12" customHeight="1" x14ac:dyDescent="0.45">
      <c r="A505" s="118">
        <f t="shared" si="79"/>
        <v>490</v>
      </c>
      <c r="B505" s="116">
        <f t="shared" si="74"/>
        <v>50709.84615384588</v>
      </c>
      <c r="C505" s="33">
        <f t="shared" si="75"/>
        <v>44592</v>
      </c>
      <c r="D505" s="41">
        <f t="shared" si="76"/>
        <v>321.76</v>
      </c>
      <c r="E505" s="33">
        <f t="shared" si="77"/>
        <v>84.78</v>
      </c>
      <c r="F505" s="33">
        <f t="shared" si="78"/>
        <v>236.98</v>
      </c>
      <c r="G505" s="149"/>
      <c r="H505" s="33">
        <f t="shared" si="73"/>
        <v>44355.02</v>
      </c>
      <c r="K505" s="22"/>
      <c r="L505" s="25">
        <f t="shared" si="80"/>
        <v>157662.39999999985</v>
      </c>
      <c r="M505" s="25">
        <f t="shared" si="81"/>
        <v>82017.420000000071</v>
      </c>
      <c r="N505" s="25">
        <f t="shared" si="82"/>
        <v>75644.979999999778</v>
      </c>
      <c r="O505" s="121"/>
    </row>
    <row r="506" spans="1:15" ht="12" customHeight="1" x14ac:dyDescent="0.45">
      <c r="A506" s="118">
        <f t="shared" si="79"/>
        <v>491</v>
      </c>
      <c r="B506" s="116">
        <f t="shared" si="74"/>
        <v>50723.884615384341</v>
      </c>
      <c r="C506" s="33">
        <f t="shared" si="75"/>
        <v>44355.02</v>
      </c>
      <c r="D506" s="41">
        <f t="shared" si="76"/>
        <v>321.76</v>
      </c>
      <c r="E506" s="33">
        <f t="shared" si="77"/>
        <v>84.33</v>
      </c>
      <c r="F506" s="33">
        <f t="shared" si="78"/>
        <v>237.43</v>
      </c>
      <c r="G506" s="149"/>
      <c r="H506" s="33">
        <f t="shared" si="73"/>
        <v>44117.59</v>
      </c>
      <c r="K506" s="22"/>
      <c r="L506" s="25">
        <f t="shared" si="80"/>
        <v>157984.15999999986</v>
      </c>
      <c r="M506" s="25">
        <f t="shared" si="81"/>
        <v>82101.750000000073</v>
      </c>
      <c r="N506" s="25">
        <f t="shared" si="82"/>
        <v>75882.409999999785</v>
      </c>
      <c r="O506" s="121"/>
    </row>
    <row r="507" spans="1:15" ht="12" customHeight="1" x14ac:dyDescent="0.45">
      <c r="A507" s="118">
        <f t="shared" si="79"/>
        <v>492</v>
      </c>
      <c r="B507" s="116">
        <f t="shared" si="74"/>
        <v>50737.923076922802</v>
      </c>
      <c r="C507" s="33">
        <f t="shared" si="75"/>
        <v>44117.59</v>
      </c>
      <c r="D507" s="41">
        <f t="shared" si="76"/>
        <v>321.76</v>
      </c>
      <c r="E507" s="33">
        <f t="shared" si="77"/>
        <v>83.88</v>
      </c>
      <c r="F507" s="33">
        <f t="shared" si="78"/>
        <v>237.88</v>
      </c>
      <c r="G507" s="149"/>
      <c r="H507" s="33">
        <f t="shared" si="73"/>
        <v>43879.71</v>
      </c>
      <c r="K507" s="22"/>
      <c r="L507" s="25">
        <f t="shared" si="80"/>
        <v>158305.91999999987</v>
      </c>
      <c r="M507" s="25">
        <f t="shared" si="81"/>
        <v>82185.630000000077</v>
      </c>
      <c r="N507" s="25">
        <f t="shared" si="82"/>
        <v>76120.28999999979</v>
      </c>
      <c r="O507" s="121"/>
    </row>
    <row r="508" spans="1:15" ht="12" customHeight="1" x14ac:dyDescent="0.45">
      <c r="A508" s="118">
        <f t="shared" si="79"/>
        <v>493</v>
      </c>
      <c r="B508" s="116">
        <f t="shared" si="74"/>
        <v>50751.961538461263</v>
      </c>
      <c r="C508" s="33">
        <f t="shared" si="75"/>
        <v>43879.71</v>
      </c>
      <c r="D508" s="41">
        <f t="shared" si="76"/>
        <v>321.76</v>
      </c>
      <c r="E508" s="33">
        <f t="shared" si="77"/>
        <v>83.43</v>
      </c>
      <c r="F508" s="33">
        <f t="shared" si="78"/>
        <v>238.32999999999998</v>
      </c>
      <c r="G508" s="149"/>
      <c r="H508" s="33">
        <f t="shared" si="73"/>
        <v>43641.38</v>
      </c>
      <c r="K508" s="22"/>
      <c r="L508" s="25">
        <f t="shared" si="80"/>
        <v>158627.67999999988</v>
      </c>
      <c r="M508" s="25">
        <f t="shared" si="81"/>
        <v>82269.06000000007</v>
      </c>
      <c r="N508" s="25">
        <f t="shared" si="82"/>
        <v>76358.619999999806</v>
      </c>
      <c r="O508" s="121"/>
    </row>
    <row r="509" spans="1:15" ht="12" customHeight="1" x14ac:dyDescent="0.45">
      <c r="A509" s="118">
        <f t="shared" si="79"/>
        <v>494</v>
      </c>
      <c r="B509" s="116">
        <f t="shared" si="74"/>
        <v>50765.999999999724</v>
      </c>
      <c r="C509" s="33">
        <f t="shared" si="75"/>
        <v>43641.38</v>
      </c>
      <c r="D509" s="41">
        <f t="shared" si="76"/>
        <v>321.76</v>
      </c>
      <c r="E509" s="33">
        <f t="shared" si="77"/>
        <v>82.97</v>
      </c>
      <c r="F509" s="33">
        <f t="shared" si="78"/>
        <v>238.79</v>
      </c>
      <c r="G509" s="149"/>
      <c r="H509" s="33">
        <f t="shared" si="73"/>
        <v>43402.59</v>
      </c>
      <c r="K509" s="22"/>
      <c r="L509" s="25">
        <f t="shared" si="80"/>
        <v>158949.43999999989</v>
      </c>
      <c r="M509" s="25">
        <f t="shared" si="81"/>
        <v>82352.030000000072</v>
      </c>
      <c r="N509" s="25">
        <f t="shared" si="82"/>
        <v>76597.409999999814</v>
      </c>
      <c r="O509" s="121"/>
    </row>
    <row r="510" spans="1:15" ht="12" customHeight="1" x14ac:dyDescent="0.45">
      <c r="A510" s="118">
        <f t="shared" si="79"/>
        <v>495</v>
      </c>
      <c r="B510" s="116">
        <f t="shared" si="74"/>
        <v>50780.038461538184</v>
      </c>
      <c r="C510" s="33">
        <f t="shared" si="75"/>
        <v>43402.59</v>
      </c>
      <c r="D510" s="41">
        <f t="shared" si="76"/>
        <v>321.76</v>
      </c>
      <c r="E510" s="33">
        <f t="shared" si="77"/>
        <v>82.52</v>
      </c>
      <c r="F510" s="33">
        <f t="shared" si="78"/>
        <v>239.24</v>
      </c>
      <c r="G510" s="149"/>
      <c r="H510" s="33">
        <f t="shared" si="73"/>
        <v>43163.35</v>
      </c>
      <c r="K510" s="22"/>
      <c r="L510" s="25">
        <f t="shared" si="80"/>
        <v>159271.1999999999</v>
      </c>
      <c r="M510" s="25">
        <f t="shared" si="81"/>
        <v>82434.550000000076</v>
      </c>
      <c r="N510" s="25">
        <f t="shared" si="82"/>
        <v>76836.64999999982</v>
      </c>
      <c r="O510" s="121"/>
    </row>
    <row r="511" spans="1:15" ht="12" customHeight="1" x14ac:dyDescent="0.45">
      <c r="A511" s="118">
        <f t="shared" si="79"/>
        <v>496</v>
      </c>
      <c r="B511" s="116">
        <f t="shared" si="74"/>
        <v>50794.076923076645</v>
      </c>
      <c r="C511" s="33">
        <f t="shared" si="75"/>
        <v>43163.35</v>
      </c>
      <c r="D511" s="41">
        <f t="shared" si="76"/>
        <v>321.76</v>
      </c>
      <c r="E511" s="33">
        <f t="shared" si="77"/>
        <v>82.06</v>
      </c>
      <c r="F511" s="33">
        <f t="shared" si="78"/>
        <v>239.7</v>
      </c>
      <c r="G511" s="149"/>
      <c r="H511" s="33">
        <f t="shared" si="73"/>
        <v>42923.65</v>
      </c>
      <c r="K511" s="22"/>
      <c r="L511" s="25">
        <f t="shared" si="80"/>
        <v>159592.9599999999</v>
      </c>
      <c r="M511" s="25">
        <f t="shared" si="81"/>
        <v>82516.610000000073</v>
      </c>
      <c r="N511" s="25">
        <f t="shared" si="82"/>
        <v>77076.349999999831</v>
      </c>
      <c r="O511" s="121"/>
    </row>
    <row r="512" spans="1:15" ht="12" customHeight="1" x14ac:dyDescent="0.45">
      <c r="A512" s="118">
        <f t="shared" si="79"/>
        <v>497</v>
      </c>
      <c r="B512" s="116">
        <f t="shared" si="74"/>
        <v>50808.115384615106</v>
      </c>
      <c r="C512" s="33">
        <f t="shared" si="75"/>
        <v>42923.65</v>
      </c>
      <c r="D512" s="41">
        <f t="shared" si="76"/>
        <v>321.76</v>
      </c>
      <c r="E512" s="33">
        <f t="shared" si="77"/>
        <v>81.61</v>
      </c>
      <c r="F512" s="33">
        <f t="shared" si="78"/>
        <v>240.14999999999998</v>
      </c>
      <c r="G512" s="149"/>
      <c r="H512" s="33">
        <f t="shared" si="73"/>
        <v>42683.5</v>
      </c>
      <c r="K512" s="22"/>
      <c r="L512" s="25">
        <f t="shared" si="80"/>
        <v>159914.71999999991</v>
      </c>
      <c r="M512" s="25">
        <f t="shared" si="81"/>
        <v>82598.220000000074</v>
      </c>
      <c r="N512" s="25">
        <f t="shared" si="82"/>
        <v>77316.49999999984</v>
      </c>
      <c r="O512" s="121"/>
    </row>
    <row r="513" spans="1:15" ht="12" customHeight="1" x14ac:dyDescent="0.45">
      <c r="A513" s="118">
        <f t="shared" si="79"/>
        <v>498</v>
      </c>
      <c r="B513" s="116">
        <f t="shared" si="74"/>
        <v>50822.153846153567</v>
      </c>
      <c r="C513" s="33">
        <f t="shared" si="75"/>
        <v>42683.5</v>
      </c>
      <c r="D513" s="41">
        <f t="shared" si="76"/>
        <v>321.76</v>
      </c>
      <c r="E513" s="33">
        <f t="shared" si="77"/>
        <v>81.150000000000006</v>
      </c>
      <c r="F513" s="33">
        <f t="shared" si="78"/>
        <v>240.60999999999999</v>
      </c>
      <c r="G513" s="149"/>
      <c r="H513" s="33">
        <f t="shared" si="73"/>
        <v>42442.89</v>
      </c>
      <c r="K513" s="22"/>
      <c r="L513" s="25">
        <f t="shared" si="80"/>
        <v>160236.47999999992</v>
      </c>
      <c r="M513" s="25">
        <f t="shared" si="81"/>
        <v>82679.370000000068</v>
      </c>
      <c r="N513" s="25">
        <f t="shared" si="82"/>
        <v>77557.109999999855</v>
      </c>
      <c r="O513" s="121"/>
    </row>
    <row r="514" spans="1:15" ht="12" customHeight="1" x14ac:dyDescent="0.45">
      <c r="A514" s="118">
        <f t="shared" si="79"/>
        <v>499</v>
      </c>
      <c r="B514" s="116">
        <f t="shared" si="74"/>
        <v>50836.192307692028</v>
      </c>
      <c r="C514" s="33">
        <f t="shared" si="75"/>
        <v>42442.89</v>
      </c>
      <c r="D514" s="41">
        <f t="shared" si="76"/>
        <v>321.76</v>
      </c>
      <c r="E514" s="33">
        <f t="shared" si="77"/>
        <v>80.69</v>
      </c>
      <c r="F514" s="33">
        <f t="shared" si="78"/>
        <v>241.07</v>
      </c>
      <c r="G514" s="149"/>
      <c r="H514" s="33">
        <f t="shared" si="73"/>
        <v>42201.82</v>
      </c>
      <c r="K514" s="22"/>
      <c r="L514" s="25">
        <f t="shared" si="80"/>
        <v>160558.23999999993</v>
      </c>
      <c r="M514" s="25">
        <f t="shared" si="81"/>
        <v>82760.06000000007</v>
      </c>
      <c r="N514" s="25">
        <f t="shared" si="82"/>
        <v>77798.179999999862</v>
      </c>
      <c r="O514" s="121"/>
    </row>
    <row r="515" spans="1:15" ht="12" customHeight="1" x14ac:dyDescent="0.45">
      <c r="A515" s="118">
        <f t="shared" si="79"/>
        <v>500</v>
      </c>
      <c r="B515" s="116">
        <f t="shared" si="74"/>
        <v>50850.230769230489</v>
      </c>
      <c r="C515" s="33">
        <f t="shared" si="75"/>
        <v>42201.82</v>
      </c>
      <c r="D515" s="41">
        <f t="shared" si="76"/>
        <v>321.76</v>
      </c>
      <c r="E515" s="33">
        <f t="shared" si="77"/>
        <v>80.239999999999995</v>
      </c>
      <c r="F515" s="33">
        <f t="shared" si="78"/>
        <v>241.51999999999998</v>
      </c>
      <c r="G515" s="149"/>
      <c r="H515" s="33">
        <f t="shared" si="73"/>
        <v>41960.3</v>
      </c>
      <c r="K515" s="22"/>
      <c r="L515" s="25">
        <f t="shared" si="80"/>
        <v>160879.99999999994</v>
      </c>
      <c r="M515" s="25">
        <f t="shared" si="81"/>
        <v>82840.300000000076</v>
      </c>
      <c r="N515" s="25">
        <f t="shared" si="82"/>
        <v>78039.699999999866</v>
      </c>
      <c r="O515" s="121"/>
    </row>
    <row r="516" spans="1:15" ht="12" customHeight="1" x14ac:dyDescent="0.45">
      <c r="A516" s="118">
        <f t="shared" si="79"/>
        <v>501</v>
      </c>
      <c r="B516" s="116">
        <f t="shared" si="74"/>
        <v>50864.26923076895</v>
      </c>
      <c r="C516" s="33">
        <f t="shared" si="75"/>
        <v>41960.3</v>
      </c>
      <c r="D516" s="41">
        <f t="shared" si="76"/>
        <v>321.76</v>
      </c>
      <c r="E516" s="33">
        <f t="shared" si="77"/>
        <v>79.78</v>
      </c>
      <c r="F516" s="33">
        <f t="shared" si="78"/>
        <v>241.98</v>
      </c>
      <c r="G516" s="149"/>
      <c r="H516" s="33">
        <f t="shared" si="73"/>
        <v>41718.32</v>
      </c>
      <c r="K516" s="22"/>
      <c r="L516" s="25">
        <f t="shared" si="80"/>
        <v>161201.75999999995</v>
      </c>
      <c r="M516" s="25">
        <f t="shared" si="81"/>
        <v>82920.080000000075</v>
      </c>
      <c r="N516" s="25">
        <f t="shared" si="82"/>
        <v>78281.679999999877</v>
      </c>
      <c r="O516" s="121"/>
    </row>
    <row r="517" spans="1:15" ht="12" customHeight="1" x14ac:dyDescent="0.45">
      <c r="A517" s="118">
        <f t="shared" si="79"/>
        <v>502</v>
      </c>
      <c r="B517" s="116">
        <f t="shared" si="74"/>
        <v>50878.307692307411</v>
      </c>
      <c r="C517" s="33">
        <f t="shared" si="75"/>
        <v>41718.32</v>
      </c>
      <c r="D517" s="41">
        <f t="shared" si="76"/>
        <v>321.76</v>
      </c>
      <c r="E517" s="33">
        <f t="shared" si="77"/>
        <v>79.319999999999993</v>
      </c>
      <c r="F517" s="33">
        <f t="shared" si="78"/>
        <v>242.44</v>
      </c>
      <c r="G517" s="149"/>
      <c r="H517" s="33">
        <f t="shared" si="73"/>
        <v>41475.879999999997</v>
      </c>
      <c r="K517" s="22"/>
      <c r="L517" s="25">
        <f t="shared" si="80"/>
        <v>161523.51999999996</v>
      </c>
      <c r="M517" s="25">
        <f t="shared" si="81"/>
        <v>82999.400000000081</v>
      </c>
      <c r="N517" s="25">
        <f t="shared" si="82"/>
        <v>78524.119999999879</v>
      </c>
      <c r="O517" s="121"/>
    </row>
    <row r="518" spans="1:15" ht="12" customHeight="1" x14ac:dyDescent="0.45">
      <c r="A518" s="118">
        <f t="shared" si="79"/>
        <v>503</v>
      </c>
      <c r="B518" s="116">
        <f t="shared" si="74"/>
        <v>50892.346153845872</v>
      </c>
      <c r="C518" s="33">
        <f t="shared" si="75"/>
        <v>41475.879999999997</v>
      </c>
      <c r="D518" s="41">
        <f t="shared" si="76"/>
        <v>321.76</v>
      </c>
      <c r="E518" s="33">
        <f t="shared" si="77"/>
        <v>78.86</v>
      </c>
      <c r="F518" s="33">
        <f t="shared" si="78"/>
        <v>242.89999999999998</v>
      </c>
      <c r="G518" s="149"/>
      <c r="H518" s="33">
        <f t="shared" si="73"/>
        <v>41232.980000000003</v>
      </c>
      <c r="K518" s="22"/>
      <c r="L518" s="25">
        <f t="shared" si="80"/>
        <v>161845.27999999997</v>
      </c>
      <c r="M518" s="25">
        <f t="shared" si="81"/>
        <v>83078.260000000082</v>
      </c>
      <c r="N518" s="25">
        <f t="shared" si="82"/>
        <v>78767.019999999888</v>
      </c>
      <c r="O518" s="121"/>
    </row>
    <row r="519" spans="1:15" ht="12" customHeight="1" x14ac:dyDescent="0.45">
      <c r="A519" s="118">
        <f t="shared" si="79"/>
        <v>504</v>
      </c>
      <c r="B519" s="116">
        <f t="shared" si="74"/>
        <v>50906.384615384333</v>
      </c>
      <c r="C519" s="33">
        <f t="shared" si="75"/>
        <v>41232.980000000003</v>
      </c>
      <c r="D519" s="41">
        <f t="shared" si="76"/>
        <v>321.76</v>
      </c>
      <c r="E519" s="33">
        <f t="shared" si="77"/>
        <v>78.39</v>
      </c>
      <c r="F519" s="33">
        <f t="shared" si="78"/>
        <v>243.37</v>
      </c>
      <c r="G519" s="149"/>
      <c r="H519" s="33">
        <f t="shared" si="73"/>
        <v>40989.61</v>
      </c>
      <c r="K519" s="22"/>
      <c r="L519" s="25">
        <f t="shared" si="80"/>
        <v>162167.03999999998</v>
      </c>
      <c r="M519" s="25">
        <f t="shared" si="81"/>
        <v>83156.650000000081</v>
      </c>
      <c r="N519" s="25">
        <f t="shared" si="82"/>
        <v>79010.389999999898</v>
      </c>
      <c r="O519" s="121"/>
    </row>
    <row r="520" spans="1:15" ht="12" customHeight="1" x14ac:dyDescent="0.45">
      <c r="A520" s="118">
        <f t="shared" si="79"/>
        <v>505</v>
      </c>
      <c r="B520" s="116">
        <f t="shared" si="74"/>
        <v>50920.423076922794</v>
      </c>
      <c r="C520" s="33">
        <f t="shared" si="75"/>
        <v>40989.61</v>
      </c>
      <c r="D520" s="41">
        <f t="shared" si="76"/>
        <v>321.76</v>
      </c>
      <c r="E520" s="33">
        <f t="shared" si="77"/>
        <v>77.930000000000007</v>
      </c>
      <c r="F520" s="33">
        <f t="shared" si="78"/>
        <v>243.82999999999998</v>
      </c>
      <c r="G520" s="149"/>
      <c r="H520" s="33">
        <f t="shared" si="73"/>
        <v>40745.78</v>
      </c>
      <c r="K520" s="22"/>
      <c r="L520" s="25">
        <f t="shared" si="80"/>
        <v>162488.79999999999</v>
      </c>
      <c r="M520" s="25">
        <f t="shared" si="81"/>
        <v>83234.580000000075</v>
      </c>
      <c r="N520" s="25">
        <f t="shared" si="82"/>
        <v>79254.219999999914</v>
      </c>
      <c r="O520" s="121"/>
    </row>
    <row r="521" spans="1:15" ht="12" customHeight="1" x14ac:dyDescent="0.45">
      <c r="A521" s="118">
        <f t="shared" si="79"/>
        <v>506</v>
      </c>
      <c r="B521" s="116">
        <f t="shared" si="74"/>
        <v>50934.461538461255</v>
      </c>
      <c r="C521" s="33">
        <f t="shared" si="75"/>
        <v>40745.78</v>
      </c>
      <c r="D521" s="41">
        <f t="shared" si="76"/>
        <v>321.76</v>
      </c>
      <c r="E521" s="33">
        <f t="shared" si="77"/>
        <v>77.47</v>
      </c>
      <c r="F521" s="33">
        <f t="shared" si="78"/>
        <v>244.29</v>
      </c>
      <c r="G521" s="149"/>
      <c r="H521" s="33">
        <f t="shared" si="73"/>
        <v>40501.49</v>
      </c>
      <c r="K521" s="22"/>
      <c r="L521" s="25">
        <f t="shared" si="80"/>
        <v>162810.56</v>
      </c>
      <c r="M521" s="25">
        <f t="shared" si="81"/>
        <v>83312.050000000076</v>
      </c>
      <c r="N521" s="25">
        <f t="shared" si="82"/>
        <v>79498.509999999922</v>
      </c>
      <c r="O521" s="121"/>
    </row>
    <row r="522" spans="1:15" ht="12" customHeight="1" x14ac:dyDescent="0.45">
      <c r="A522" s="118">
        <f t="shared" si="79"/>
        <v>507</v>
      </c>
      <c r="B522" s="116">
        <f t="shared" si="74"/>
        <v>50948.499999999716</v>
      </c>
      <c r="C522" s="33">
        <f t="shared" si="75"/>
        <v>40501.49</v>
      </c>
      <c r="D522" s="41">
        <f t="shared" si="76"/>
        <v>321.76</v>
      </c>
      <c r="E522" s="33">
        <f t="shared" si="77"/>
        <v>77</v>
      </c>
      <c r="F522" s="33">
        <f t="shared" si="78"/>
        <v>244.76</v>
      </c>
      <c r="G522" s="149"/>
      <c r="H522" s="33">
        <f t="shared" si="73"/>
        <v>40256.730000000003</v>
      </c>
      <c r="K522" s="22"/>
      <c r="L522" s="25">
        <f t="shared" si="80"/>
        <v>163132.32</v>
      </c>
      <c r="M522" s="25">
        <f t="shared" si="81"/>
        <v>83389.050000000076</v>
      </c>
      <c r="N522" s="25">
        <f t="shared" si="82"/>
        <v>79743.269999999931</v>
      </c>
      <c r="O522" s="121"/>
    </row>
    <row r="523" spans="1:15" ht="12" customHeight="1" x14ac:dyDescent="0.45">
      <c r="A523" s="118">
        <f t="shared" si="79"/>
        <v>508</v>
      </c>
      <c r="B523" s="116">
        <f t="shared" si="74"/>
        <v>50962.538461538177</v>
      </c>
      <c r="C523" s="33">
        <f t="shared" si="75"/>
        <v>40256.730000000003</v>
      </c>
      <c r="D523" s="41">
        <f t="shared" si="76"/>
        <v>321.76</v>
      </c>
      <c r="E523" s="33">
        <f t="shared" si="77"/>
        <v>76.540000000000006</v>
      </c>
      <c r="F523" s="33">
        <f t="shared" si="78"/>
        <v>245.21999999999997</v>
      </c>
      <c r="G523" s="149"/>
      <c r="H523" s="33">
        <f t="shared" si="73"/>
        <v>40011.51</v>
      </c>
      <c r="K523" s="22"/>
      <c r="L523" s="25">
        <f t="shared" si="80"/>
        <v>163454.08000000002</v>
      </c>
      <c r="M523" s="25">
        <f t="shared" si="81"/>
        <v>83465.590000000069</v>
      </c>
      <c r="N523" s="25">
        <f t="shared" si="82"/>
        <v>79988.489999999947</v>
      </c>
      <c r="O523" s="121"/>
    </row>
    <row r="524" spans="1:15" ht="12" customHeight="1" x14ac:dyDescent="0.45">
      <c r="A524" s="118">
        <f t="shared" si="79"/>
        <v>509</v>
      </c>
      <c r="B524" s="116">
        <f t="shared" si="74"/>
        <v>50976.576923076638</v>
      </c>
      <c r="C524" s="33">
        <f t="shared" si="75"/>
        <v>40011.51</v>
      </c>
      <c r="D524" s="41">
        <f t="shared" si="76"/>
        <v>321.76</v>
      </c>
      <c r="E524" s="33">
        <f t="shared" si="77"/>
        <v>76.069999999999993</v>
      </c>
      <c r="F524" s="33">
        <f t="shared" si="78"/>
        <v>245.69</v>
      </c>
      <c r="G524" s="149"/>
      <c r="H524" s="33">
        <f t="shared" si="73"/>
        <v>39765.82</v>
      </c>
      <c r="K524" s="22"/>
      <c r="L524" s="25">
        <f t="shared" si="80"/>
        <v>163775.84000000003</v>
      </c>
      <c r="M524" s="25">
        <f t="shared" si="81"/>
        <v>83541.660000000076</v>
      </c>
      <c r="N524" s="25">
        <f t="shared" si="82"/>
        <v>80234.179999999949</v>
      </c>
      <c r="O524" s="121"/>
    </row>
    <row r="525" spans="1:15" ht="12" customHeight="1" x14ac:dyDescent="0.45">
      <c r="A525" s="118">
        <f t="shared" si="79"/>
        <v>510</v>
      </c>
      <c r="B525" s="116">
        <f t="shared" si="74"/>
        <v>50990.615384615099</v>
      </c>
      <c r="C525" s="33">
        <f t="shared" si="75"/>
        <v>39765.82</v>
      </c>
      <c r="D525" s="41">
        <f t="shared" si="76"/>
        <v>321.76</v>
      </c>
      <c r="E525" s="33">
        <f t="shared" si="77"/>
        <v>75.599999999999994</v>
      </c>
      <c r="F525" s="33">
        <f t="shared" si="78"/>
        <v>246.16</v>
      </c>
      <c r="G525" s="149"/>
      <c r="H525" s="33">
        <f t="shared" si="73"/>
        <v>39519.660000000003</v>
      </c>
      <c r="K525" s="22"/>
      <c r="L525" s="25">
        <f t="shared" si="80"/>
        <v>164097.60000000003</v>
      </c>
      <c r="M525" s="25">
        <f t="shared" si="81"/>
        <v>83617.260000000082</v>
      </c>
      <c r="N525" s="25">
        <f t="shared" si="82"/>
        <v>80480.339999999953</v>
      </c>
      <c r="O525" s="121"/>
    </row>
    <row r="526" spans="1:15" ht="12" customHeight="1" x14ac:dyDescent="0.45">
      <c r="A526" s="118">
        <f t="shared" si="79"/>
        <v>511</v>
      </c>
      <c r="B526" s="116">
        <f t="shared" si="74"/>
        <v>51004.65384615356</v>
      </c>
      <c r="C526" s="33">
        <f t="shared" si="75"/>
        <v>39519.660000000003</v>
      </c>
      <c r="D526" s="41">
        <f t="shared" si="76"/>
        <v>321.76</v>
      </c>
      <c r="E526" s="33">
        <f t="shared" si="77"/>
        <v>75.14</v>
      </c>
      <c r="F526" s="33">
        <f t="shared" si="78"/>
        <v>246.62</v>
      </c>
      <c r="G526" s="149"/>
      <c r="H526" s="33">
        <f t="shared" si="73"/>
        <v>39273.040000000001</v>
      </c>
      <c r="K526" s="22"/>
      <c r="L526" s="25">
        <f t="shared" si="80"/>
        <v>164419.36000000004</v>
      </c>
      <c r="M526" s="25">
        <f t="shared" si="81"/>
        <v>83692.400000000081</v>
      </c>
      <c r="N526" s="25">
        <f t="shared" si="82"/>
        <v>80726.959999999963</v>
      </c>
      <c r="O526" s="121"/>
    </row>
    <row r="527" spans="1:15" ht="12" customHeight="1" x14ac:dyDescent="0.45">
      <c r="A527" s="118">
        <f t="shared" si="79"/>
        <v>512</v>
      </c>
      <c r="B527" s="116">
        <f t="shared" si="74"/>
        <v>51018.692307692021</v>
      </c>
      <c r="C527" s="33">
        <f t="shared" si="75"/>
        <v>39273.040000000001</v>
      </c>
      <c r="D527" s="41">
        <f t="shared" si="76"/>
        <v>321.76</v>
      </c>
      <c r="E527" s="33">
        <f t="shared" si="77"/>
        <v>74.67</v>
      </c>
      <c r="F527" s="33">
        <f t="shared" si="78"/>
        <v>247.08999999999997</v>
      </c>
      <c r="G527" s="149"/>
      <c r="H527" s="33">
        <f t="shared" si="73"/>
        <v>39025.949999999997</v>
      </c>
      <c r="K527" s="22"/>
      <c r="L527" s="25">
        <f t="shared" si="80"/>
        <v>164741.12000000005</v>
      </c>
      <c r="M527" s="25">
        <f t="shared" si="81"/>
        <v>83767.07000000008</v>
      </c>
      <c r="N527" s="25">
        <f t="shared" si="82"/>
        <v>80974.049999999974</v>
      </c>
      <c r="O527" s="121"/>
    </row>
    <row r="528" spans="1:15" ht="12" customHeight="1" x14ac:dyDescent="0.45">
      <c r="A528" s="118">
        <f t="shared" si="79"/>
        <v>513</v>
      </c>
      <c r="B528" s="116">
        <f t="shared" si="74"/>
        <v>51032.730769230482</v>
      </c>
      <c r="C528" s="33">
        <f t="shared" si="75"/>
        <v>39025.949999999997</v>
      </c>
      <c r="D528" s="41">
        <f t="shared" si="76"/>
        <v>321.76</v>
      </c>
      <c r="E528" s="33">
        <f t="shared" si="77"/>
        <v>74.2</v>
      </c>
      <c r="F528" s="33">
        <f t="shared" si="78"/>
        <v>247.56</v>
      </c>
      <c r="G528" s="149"/>
      <c r="H528" s="33">
        <f t="shared" ref="H528:H591" si="83">IF(OR(H527=0,H527=""),"",ROUND(C528-F528,2))</f>
        <v>38778.39</v>
      </c>
      <c r="K528" s="22"/>
      <c r="L528" s="25">
        <f t="shared" si="80"/>
        <v>165062.88000000006</v>
      </c>
      <c r="M528" s="25">
        <f t="shared" si="81"/>
        <v>83841.270000000077</v>
      </c>
      <c r="N528" s="25">
        <f t="shared" si="82"/>
        <v>81221.609999999986</v>
      </c>
      <c r="O528" s="121"/>
    </row>
    <row r="529" spans="1:15" ht="12" customHeight="1" x14ac:dyDescent="0.45">
      <c r="A529" s="118">
        <f t="shared" si="79"/>
        <v>514</v>
      </c>
      <c r="B529" s="116">
        <f t="shared" ref="B529:B592" si="84">IF(OR(H528=0,H528=""),"",(365/$E$7+B528))</f>
        <v>51046.769230768943</v>
      </c>
      <c r="C529" s="33">
        <f t="shared" ref="C529:C592" si="85">IF(OR(H528=0,H528=""),"",ROUND(H528,2))</f>
        <v>38778.39</v>
      </c>
      <c r="D529" s="41">
        <f t="shared" ref="D529:D592" si="86">IF(OR(H528=0,H528=""),"",ROUND(IF(C529+E529&lt;$G$4,C529+E529,$G$4),2))</f>
        <v>321.76</v>
      </c>
      <c r="E529" s="33">
        <f t="shared" ref="E529:E592" si="87">IF(OR(H528=0,H528=""),"",ROUND(((1+($E$5/($E$8*100)))^($E$8/$E$7)-1)*C529,2))</f>
        <v>73.73</v>
      </c>
      <c r="F529" s="33">
        <f t="shared" ref="F529:F592" si="88">IF(OR(H528=0,H528=""),"",D529-E529+G529)</f>
        <v>248.02999999999997</v>
      </c>
      <c r="G529" s="149"/>
      <c r="H529" s="33">
        <f t="shared" si="83"/>
        <v>38530.36</v>
      </c>
      <c r="K529" s="22"/>
      <c r="L529" s="25">
        <f t="shared" si="80"/>
        <v>165384.64000000007</v>
      </c>
      <c r="M529" s="25">
        <f t="shared" si="81"/>
        <v>83915.000000000073</v>
      </c>
      <c r="N529" s="25">
        <f t="shared" si="82"/>
        <v>81469.64</v>
      </c>
      <c r="O529" s="121"/>
    </row>
    <row r="530" spans="1:15" ht="12" customHeight="1" x14ac:dyDescent="0.45">
      <c r="A530" s="118">
        <f t="shared" ref="A530:A593" si="89">IF(OR(H529=0,H529=""),"",(1+A529))</f>
        <v>515</v>
      </c>
      <c r="B530" s="116">
        <f t="shared" si="84"/>
        <v>51060.807692307404</v>
      </c>
      <c r="C530" s="33">
        <f t="shared" si="85"/>
        <v>38530.36</v>
      </c>
      <c r="D530" s="41">
        <f t="shared" si="86"/>
        <v>321.76</v>
      </c>
      <c r="E530" s="33">
        <f t="shared" si="87"/>
        <v>73.260000000000005</v>
      </c>
      <c r="F530" s="33">
        <f t="shared" si="88"/>
        <v>248.5</v>
      </c>
      <c r="G530" s="149"/>
      <c r="H530" s="33">
        <f t="shared" si="83"/>
        <v>38281.86</v>
      </c>
      <c r="K530" s="22"/>
      <c r="L530" s="25">
        <f t="shared" si="80"/>
        <v>165706.40000000008</v>
      </c>
      <c r="M530" s="25">
        <f t="shared" si="81"/>
        <v>83988.260000000068</v>
      </c>
      <c r="N530" s="25">
        <f t="shared" si="82"/>
        <v>81718.140000000014</v>
      </c>
      <c r="O530" s="121"/>
    </row>
    <row r="531" spans="1:15" ht="12" customHeight="1" x14ac:dyDescent="0.45">
      <c r="A531" s="118">
        <f t="shared" si="89"/>
        <v>516</v>
      </c>
      <c r="B531" s="116">
        <f t="shared" si="84"/>
        <v>51074.846153845865</v>
      </c>
      <c r="C531" s="33">
        <f t="shared" si="85"/>
        <v>38281.86</v>
      </c>
      <c r="D531" s="41">
        <f t="shared" si="86"/>
        <v>321.76</v>
      </c>
      <c r="E531" s="33">
        <f t="shared" si="87"/>
        <v>72.78</v>
      </c>
      <c r="F531" s="33">
        <f t="shared" si="88"/>
        <v>248.98</v>
      </c>
      <c r="G531" s="149"/>
      <c r="H531" s="33">
        <f t="shared" si="83"/>
        <v>38032.879999999997</v>
      </c>
      <c r="K531" s="22"/>
      <c r="L531" s="25">
        <f t="shared" si="80"/>
        <v>166028.16000000009</v>
      </c>
      <c r="M531" s="25">
        <f t="shared" si="81"/>
        <v>84061.040000000066</v>
      </c>
      <c r="N531" s="25">
        <f t="shared" si="82"/>
        <v>81967.120000000024</v>
      </c>
      <c r="O531" s="121"/>
    </row>
    <row r="532" spans="1:15" ht="12" customHeight="1" x14ac:dyDescent="0.45">
      <c r="A532" s="118">
        <f t="shared" si="89"/>
        <v>517</v>
      </c>
      <c r="B532" s="116">
        <f t="shared" si="84"/>
        <v>51088.884615384326</v>
      </c>
      <c r="C532" s="33">
        <f t="shared" si="85"/>
        <v>38032.879999999997</v>
      </c>
      <c r="D532" s="41">
        <f t="shared" si="86"/>
        <v>321.76</v>
      </c>
      <c r="E532" s="33">
        <f t="shared" si="87"/>
        <v>72.31</v>
      </c>
      <c r="F532" s="33">
        <f t="shared" si="88"/>
        <v>249.45</v>
      </c>
      <c r="G532" s="149"/>
      <c r="H532" s="33">
        <f t="shared" si="83"/>
        <v>37783.43</v>
      </c>
      <c r="K532" s="22"/>
      <c r="L532" s="25">
        <f t="shared" si="80"/>
        <v>166349.9200000001</v>
      </c>
      <c r="M532" s="25">
        <f t="shared" si="81"/>
        <v>84133.350000000064</v>
      </c>
      <c r="N532" s="25">
        <f t="shared" si="82"/>
        <v>82216.570000000036</v>
      </c>
      <c r="O532" s="121"/>
    </row>
    <row r="533" spans="1:15" ht="12" customHeight="1" x14ac:dyDescent="0.45">
      <c r="A533" s="118">
        <f t="shared" si="89"/>
        <v>518</v>
      </c>
      <c r="B533" s="116">
        <f t="shared" si="84"/>
        <v>51102.923076922787</v>
      </c>
      <c r="C533" s="33">
        <f t="shared" si="85"/>
        <v>37783.43</v>
      </c>
      <c r="D533" s="41">
        <f t="shared" si="86"/>
        <v>321.76</v>
      </c>
      <c r="E533" s="33">
        <f t="shared" si="87"/>
        <v>71.84</v>
      </c>
      <c r="F533" s="33">
        <f t="shared" si="88"/>
        <v>249.92</v>
      </c>
      <c r="G533" s="149"/>
      <c r="H533" s="33">
        <f t="shared" si="83"/>
        <v>37533.51</v>
      </c>
      <c r="K533" s="22"/>
      <c r="L533" s="25">
        <f t="shared" si="80"/>
        <v>166671.68000000011</v>
      </c>
      <c r="M533" s="25">
        <f t="shared" si="81"/>
        <v>84205.190000000061</v>
      </c>
      <c r="N533" s="25">
        <f t="shared" si="82"/>
        <v>82466.490000000049</v>
      </c>
      <c r="O533" s="121"/>
    </row>
    <row r="534" spans="1:15" ht="12" customHeight="1" x14ac:dyDescent="0.45">
      <c r="A534" s="118">
        <f t="shared" si="89"/>
        <v>519</v>
      </c>
      <c r="B534" s="116">
        <f t="shared" si="84"/>
        <v>51116.961538461248</v>
      </c>
      <c r="C534" s="33">
        <f t="shared" si="85"/>
        <v>37533.51</v>
      </c>
      <c r="D534" s="41">
        <f t="shared" si="86"/>
        <v>321.76</v>
      </c>
      <c r="E534" s="33">
        <f t="shared" si="87"/>
        <v>71.36</v>
      </c>
      <c r="F534" s="33">
        <f t="shared" si="88"/>
        <v>250.39999999999998</v>
      </c>
      <c r="G534" s="149"/>
      <c r="H534" s="33">
        <f t="shared" si="83"/>
        <v>37283.11</v>
      </c>
      <c r="K534" s="22"/>
      <c r="L534" s="25">
        <f t="shared" si="80"/>
        <v>166993.44000000012</v>
      </c>
      <c r="M534" s="25">
        <f t="shared" si="81"/>
        <v>84276.550000000061</v>
      </c>
      <c r="N534" s="25">
        <f t="shared" si="82"/>
        <v>82716.890000000058</v>
      </c>
      <c r="O534" s="121"/>
    </row>
    <row r="535" spans="1:15" ht="12" customHeight="1" x14ac:dyDescent="0.45">
      <c r="A535" s="118">
        <f t="shared" si="89"/>
        <v>520</v>
      </c>
      <c r="B535" s="116">
        <f t="shared" si="84"/>
        <v>51130.999999999709</v>
      </c>
      <c r="C535" s="33">
        <f t="shared" si="85"/>
        <v>37283.11</v>
      </c>
      <c r="D535" s="41">
        <f t="shared" si="86"/>
        <v>321.76</v>
      </c>
      <c r="E535" s="33">
        <f t="shared" si="87"/>
        <v>70.88</v>
      </c>
      <c r="F535" s="33">
        <f t="shared" si="88"/>
        <v>250.88</v>
      </c>
      <c r="G535" s="149"/>
      <c r="H535" s="33">
        <f t="shared" si="83"/>
        <v>37032.230000000003</v>
      </c>
      <c r="K535" s="22"/>
      <c r="L535" s="25">
        <f t="shared" si="80"/>
        <v>167315.20000000013</v>
      </c>
      <c r="M535" s="25">
        <f t="shared" si="81"/>
        <v>84347.430000000066</v>
      </c>
      <c r="N535" s="25">
        <f t="shared" si="82"/>
        <v>82967.770000000062</v>
      </c>
      <c r="O535" s="121"/>
    </row>
    <row r="536" spans="1:15" ht="12" customHeight="1" x14ac:dyDescent="0.45">
      <c r="A536" s="118">
        <f t="shared" si="89"/>
        <v>521</v>
      </c>
      <c r="B536" s="116">
        <f t="shared" si="84"/>
        <v>51145.03846153817</v>
      </c>
      <c r="C536" s="33">
        <f t="shared" si="85"/>
        <v>37032.230000000003</v>
      </c>
      <c r="D536" s="41">
        <f t="shared" si="86"/>
        <v>321.76</v>
      </c>
      <c r="E536" s="33">
        <f t="shared" si="87"/>
        <v>70.41</v>
      </c>
      <c r="F536" s="33">
        <f t="shared" si="88"/>
        <v>251.35</v>
      </c>
      <c r="G536" s="149"/>
      <c r="H536" s="33">
        <f t="shared" si="83"/>
        <v>36780.879999999997</v>
      </c>
      <c r="K536" s="22"/>
      <c r="L536" s="25">
        <f t="shared" si="80"/>
        <v>167636.96000000014</v>
      </c>
      <c r="M536" s="25">
        <f t="shared" si="81"/>
        <v>84417.840000000069</v>
      </c>
      <c r="N536" s="25">
        <f t="shared" si="82"/>
        <v>83219.120000000068</v>
      </c>
      <c r="O536" s="121"/>
    </row>
    <row r="537" spans="1:15" ht="12" customHeight="1" x14ac:dyDescent="0.45">
      <c r="A537" s="118">
        <f t="shared" si="89"/>
        <v>522</v>
      </c>
      <c r="B537" s="116">
        <f t="shared" si="84"/>
        <v>51159.076923076631</v>
      </c>
      <c r="C537" s="33">
        <f t="shared" si="85"/>
        <v>36780.879999999997</v>
      </c>
      <c r="D537" s="41">
        <f t="shared" si="86"/>
        <v>321.76</v>
      </c>
      <c r="E537" s="33">
        <f t="shared" si="87"/>
        <v>69.930000000000007</v>
      </c>
      <c r="F537" s="33">
        <f t="shared" si="88"/>
        <v>251.82999999999998</v>
      </c>
      <c r="G537" s="149"/>
      <c r="H537" s="33">
        <f t="shared" si="83"/>
        <v>36529.050000000003</v>
      </c>
      <c r="K537" s="22"/>
      <c r="L537" s="25">
        <f t="shared" si="80"/>
        <v>167958.72000000015</v>
      </c>
      <c r="M537" s="25">
        <f t="shared" si="81"/>
        <v>84487.770000000062</v>
      </c>
      <c r="N537" s="25">
        <f t="shared" si="82"/>
        <v>83470.950000000084</v>
      </c>
      <c r="O537" s="121"/>
    </row>
    <row r="538" spans="1:15" ht="12" customHeight="1" x14ac:dyDescent="0.45">
      <c r="A538" s="118">
        <f t="shared" si="89"/>
        <v>523</v>
      </c>
      <c r="B538" s="116">
        <f t="shared" si="84"/>
        <v>51173.115384615092</v>
      </c>
      <c r="C538" s="33">
        <f t="shared" si="85"/>
        <v>36529.050000000003</v>
      </c>
      <c r="D538" s="41">
        <f t="shared" si="86"/>
        <v>321.76</v>
      </c>
      <c r="E538" s="33">
        <f t="shared" si="87"/>
        <v>69.45</v>
      </c>
      <c r="F538" s="33">
        <f t="shared" si="88"/>
        <v>252.31</v>
      </c>
      <c r="G538" s="149"/>
      <c r="H538" s="33">
        <f t="shared" si="83"/>
        <v>36276.74</v>
      </c>
      <c r="K538" s="22"/>
      <c r="L538" s="25">
        <f t="shared" si="80"/>
        <v>168280.48000000016</v>
      </c>
      <c r="M538" s="25">
        <f t="shared" si="81"/>
        <v>84557.220000000059</v>
      </c>
      <c r="N538" s="25">
        <f t="shared" si="82"/>
        <v>83723.260000000097</v>
      </c>
      <c r="O538" s="121"/>
    </row>
    <row r="539" spans="1:15" ht="12" customHeight="1" x14ac:dyDescent="0.45">
      <c r="A539" s="118">
        <f t="shared" si="89"/>
        <v>524</v>
      </c>
      <c r="B539" s="116">
        <f t="shared" si="84"/>
        <v>51187.153846153553</v>
      </c>
      <c r="C539" s="33">
        <f t="shared" si="85"/>
        <v>36276.74</v>
      </c>
      <c r="D539" s="41">
        <f t="shared" si="86"/>
        <v>321.76</v>
      </c>
      <c r="E539" s="33">
        <f t="shared" si="87"/>
        <v>68.97</v>
      </c>
      <c r="F539" s="33">
        <f t="shared" si="88"/>
        <v>252.79</v>
      </c>
      <c r="G539" s="149"/>
      <c r="H539" s="33">
        <f t="shared" si="83"/>
        <v>36023.949999999997</v>
      </c>
      <c r="K539" s="22"/>
      <c r="L539" s="25">
        <f t="shared" si="80"/>
        <v>168602.24000000017</v>
      </c>
      <c r="M539" s="25">
        <f t="shared" si="81"/>
        <v>84626.190000000061</v>
      </c>
      <c r="N539" s="25">
        <f t="shared" si="82"/>
        <v>83976.050000000105</v>
      </c>
      <c r="O539" s="121"/>
    </row>
    <row r="540" spans="1:15" ht="12" customHeight="1" x14ac:dyDescent="0.45">
      <c r="A540" s="118">
        <f t="shared" si="89"/>
        <v>525</v>
      </c>
      <c r="B540" s="116">
        <f t="shared" si="84"/>
        <v>51201.192307692014</v>
      </c>
      <c r="C540" s="33">
        <f t="shared" si="85"/>
        <v>36023.949999999997</v>
      </c>
      <c r="D540" s="41">
        <f t="shared" si="86"/>
        <v>321.76</v>
      </c>
      <c r="E540" s="33">
        <f t="shared" si="87"/>
        <v>68.489999999999995</v>
      </c>
      <c r="F540" s="33">
        <f t="shared" si="88"/>
        <v>253.26999999999998</v>
      </c>
      <c r="G540" s="149"/>
      <c r="H540" s="33">
        <f t="shared" si="83"/>
        <v>35770.68</v>
      </c>
      <c r="K540" s="22"/>
      <c r="L540" s="25">
        <f t="shared" si="80"/>
        <v>168924.00000000017</v>
      </c>
      <c r="M540" s="25">
        <f t="shared" si="81"/>
        <v>84694.680000000066</v>
      </c>
      <c r="N540" s="25">
        <f t="shared" si="82"/>
        <v>84229.320000000109</v>
      </c>
      <c r="O540" s="121"/>
    </row>
    <row r="541" spans="1:15" ht="12" customHeight="1" x14ac:dyDescent="0.45">
      <c r="A541" s="118">
        <f t="shared" si="89"/>
        <v>526</v>
      </c>
      <c r="B541" s="116">
        <f t="shared" si="84"/>
        <v>51215.230769230475</v>
      </c>
      <c r="C541" s="33">
        <f t="shared" si="85"/>
        <v>35770.68</v>
      </c>
      <c r="D541" s="41">
        <f t="shared" si="86"/>
        <v>321.76</v>
      </c>
      <c r="E541" s="33">
        <f t="shared" si="87"/>
        <v>68.010000000000005</v>
      </c>
      <c r="F541" s="33">
        <f t="shared" si="88"/>
        <v>253.75</v>
      </c>
      <c r="G541" s="149"/>
      <c r="H541" s="33">
        <f t="shared" si="83"/>
        <v>35516.93</v>
      </c>
      <c r="K541" s="22"/>
      <c r="L541" s="25">
        <f t="shared" ref="L541:L604" si="90">IF(H540=0,"",D541+G541+L540)</f>
        <v>169245.76000000018</v>
      </c>
      <c r="M541" s="25">
        <f t="shared" ref="M541:M604" si="91">IF(H540=0,"",M540+E541)</f>
        <v>84762.690000000061</v>
      </c>
      <c r="N541" s="25">
        <f t="shared" ref="N541:N604" si="92">IF(H540=0,"",L541-M541)</f>
        <v>84483.070000000123</v>
      </c>
      <c r="O541" s="121"/>
    </row>
    <row r="542" spans="1:15" ht="12" customHeight="1" x14ac:dyDescent="0.45">
      <c r="A542" s="118">
        <f t="shared" si="89"/>
        <v>527</v>
      </c>
      <c r="B542" s="116">
        <f t="shared" si="84"/>
        <v>51229.269230768936</v>
      </c>
      <c r="C542" s="33">
        <f t="shared" si="85"/>
        <v>35516.93</v>
      </c>
      <c r="D542" s="41">
        <f t="shared" si="86"/>
        <v>321.76</v>
      </c>
      <c r="E542" s="33">
        <f t="shared" si="87"/>
        <v>67.53</v>
      </c>
      <c r="F542" s="33">
        <f t="shared" si="88"/>
        <v>254.23</v>
      </c>
      <c r="G542" s="149"/>
      <c r="H542" s="33">
        <f t="shared" si="83"/>
        <v>35262.699999999997</v>
      </c>
      <c r="K542" s="22"/>
      <c r="L542" s="25">
        <f t="shared" si="90"/>
        <v>169567.52000000019</v>
      </c>
      <c r="M542" s="25">
        <f t="shared" si="91"/>
        <v>84830.220000000059</v>
      </c>
      <c r="N542" s="25">
        <f t="shared" si="92"/>
        <v>84737.300000000134</v>
      </c>
      <c r="O542" s="121"/>
    </row>
    <row r="543" spans="1:15" ht="12" customHeight="1" x14ac:dyDescent="0.45">
      <c r="A543" s="118">
        <f t="shared" si="89"/>
        <v>528</v>
      </c>
      <c r="B543" s="116">
        <f t="shared" si="84"/>
        <v>51243.307692307397</v>
      </c>
      <c r="C543" s="33">
        <f t="shared" si="85"/>
        <v>35262.699999999997</v>
      </c>
      <c r="D543" s="41">
        <f t="shared" si="86"/>
        <v>321.76</v>
      </c>
      <c r="E543" s="33">
        <f t="shared" si="87"/>
        <v>67.040000000000006</v>
      </c>
      <c r="F543" s="33">
        <f t="shared" si="88"/>
        <v>254.71999999999997</v>
      </c>
      <c r="G543" s="149"/>
      <c r="H543" s="33">
        <f t="shared" si="83"/>
        <v>35007.980000000003</v>
      </c>
      <c r="K543" s="22"/>
      <c r="L543" s="25">
        <f t="shared" si="90"/>
        <v>169889.2800000002</v>
      </c>
      <c r="M543" s="25">
        <f t="shared" si="91"/>
        <v>84897.260000000053</v>
      </c>
      <c r="N543" s="25">
        <f t="shared" si="92"/>
        <v>84992.02000000015</v>
      </c>
      <c r="O543" s="121"/>
    </row>
    <row r="544" spans="1:15" ht="12" customHeight="1" x14ac:dyDescent="0.45">
      <c r="A544" s="118">
        <f t="shared" si="89"/>
        <v>529</v>
      </c>
      <c r="B544" s="116">
        <f t="shared" si="84"/>
        <v>51257.346153845858</v>
      </c>
      <c r="C544" s="33">
        <f t="shared" si="85"/>
        <v>35007.980000000003</v>
      </c>
      <c r="D544" s="41">
        <f t="shared" si="86"/>
        <v>321.76</v>
      </c>
      <c r="E544" s="33">
        <f t="shared" si="87"/>
        <v>66.56</v>
      </c>
      <c r="F544" s="33">
        <f t="shared" si="88"/>
        <v>255.2</v>
      </c>
      <c r="G544" s="149"/>
      <c r="H544" s="33">
        <f t="shared" si="83"/>
        <v>34752.78</v>
      </c>
      <c r="K544" s="22"/>
      <c r="L544" s="25">
        <f t="shared" si="90"/>
        <v>170211.04000000021</v>
      </c>
      <c r="M544" s="25">
        <f t="shared" si="91"/>
        <v>84963.820000000051</v>
      </c>
      <c r="N544" s="25">
        <f t="shared" si="92"/>
        <v>85247.220000000161</v>
      </c>
      <c r="O544" s="121"/>
    </row>
    <row r="545" spans="1:15" ht="12" customHeight="1" x14ac:dyDescent="0.45">
      <c r="A545" s="118">
        <f t="shared" si="89"/>
        <v>530</v>
      </c>
      <c r="B545" s="116">
        <f t="shared" si="84"/>
        <v>51271.384615384319</v>
      </c>
      <c r="C545" s="33">
        <f t="shared" si="85"/>
        <v>34752.78</v>
      </c>
      <c r="D545" s="41">
        <f t="shared" si="86"/>
        <v>321.76</v>
      </c>
      <c r="E545" s="33">
        <f t="shared" si="87"/>
        <v>66.069999999999993</v>
      </c>
      <c r="F545" s="33">
        <f t="shared" si="88"/>
        <v>255.69</v>
      </c>
      <c r="G545" s="149"/>
      <c r="H545" s="33">
        <f t="shared" si="83"/>
        <v>34497.089999999997</v>
      </c>
      <c r="K545" s="22"/>
      <c r="L545" s="25">
        <f t="shared" si="90"/>
        <v>170532.80000000022</v>
      </c>
      <c r="M545" s="25">
        <f t="shared" si="91"/>
        <v>85029.890000000058</v>
      </c>
      <c r="N545" s="25">
        <f t="shared" si="92"/>
        <v>85502.910000000164</v>
      </c>
      <c r="O545" s="121"/>
    </row>
    <row r="546" spans="1:15" ht="12" customHeight="1" x14ac:dyDescent="0.45">
      <c r="A546" s="118">
        <f t="shared" si="89"/>
        <v>531</v>
      </c>
      <c r="B546" s="116">
        <f t="shared" si="84"/>
        <v>51285.42307692278</v>
      </c>
      <c r="C546" s="33">
        <f t="shared" si="85"/>
        <v>34497.089999999997</v>
      </c>
      <c r="D546" s="41">
        <f t="shared" si="86"/>
        <v>321.76</v>
      </c>
      <c r="E546" s="33">
        <f t="shared" si="87"/>
        <v>65.59</v>
      </c>
      <c r="F546" s="33">
        <f t="shared" si="88"/>
        <v>256.16999999999996</v>
      </c>
      <c r="G546" s="149"/>
      <c r="H546" s="33">
        <f t="shared" si="83"/>
        <v>34240.92</v>
      </c>
      <c r="K546" s="22"/>
      <c r="L546" s="25">
        <f t="shared" si="90"/>
        <v>170854.56000000023</v>
      </c>
      <c r="M546" s="25">
        <f t="shared" si="91"/>
        <v>85095.480000000054</v>
      </c>
      <c r="N546" s="25">
        <f t="shared" si="92"/>
        <v>85759.080000000176</v>
      </c>
      <c r="O546" s="121"/>
    </row>
    <row r="547" spans="1:15" ht="12" customHeight="1" x14ac:dyDescent="0.45">
      <c r="A547" s="118">
        <f t="shared" si="89"/>
        <v>532</v>
      </c>
      <c r="B547" s="116">
        <f t="shared" si="84"/>
        <v>51299.461538461241</v>
      </c>
      <c r="C547" s="33">
        <f t="shared" si="85"/>
        <v>34240.92</v>
      </c>
      <c r="D547" s="41">
        <f t="shared" si="86"/>
        <v>321.76</v>
      </c>
      <c r="E547" s="33">
        <f t="shared" si="87"/>
        <v>65.099999999999994</v>
      </c>
      <c r="F547" s="33">
        <f t="shared" si="88"/>
        <v>256.65999999999997</v>
      </c>
      <c r="G547" s="149"/>
      <c r="H547" s="33">
        <f t="shared" si="83"/>
        <v>33984.26</v>
      </c>
      <c r="K547" s="22"/>
      <c r="L547" s="25">
        <f t="shared" si="90"/>
        <v>171176.32000000024</v>
      </c>
      <c r="M547" s="25">
        <f t="shared" si="91"/>
        <v>85160.58000000006</v>
      </c>
      <c r="N547" s="25">
        <f t="shared" si="92"/>
        <v>86015.74000000018</v>
      </c>
      <c r="O547" s="121"/>
    </row>
    <row r="548" spans="1:15" ht="12" customHeight="1" x14ac:dyDescent="0.45">
      <c r="A548" s="118">
        <f t="shared" si="89"/>
        <v>533</v>
      </c>
      <c r="B548" s="116">
        <f t="shared" si="84"/>
        <v>51313.499999999702</v>
      </c>
      <c r="C548" s="33">
        <f t="shared" si="85"/>
        <v>33984.26</v>
      </c>
      <c r="D548" s="41">
        <f t="shared" si="86"/>
        <v>321.76</v>
      </c>
      <c r="E548" s="33">
        <f t="shared" si="87"/>
        <v>64.61</v>
      </c>
      <c r="F548" s="33">
        <f t="shared" si="88"/>
        <v>257.14999999999998</v>
      </c>
      <c r="G548" s="149"/>
      <c r="H548" s="33">
        <f t="shared" si="83"/>
        <v>33727.11</v>
      </c>
      <c r="K548" s="22"/>
      <c r="L548" s="25">
        <f t="shared" si="90"/>
        <v>171498.08000000025</v>
      </c>
      <c r="M548" s="25">
        <f t="shared" si="91"/>
        <v>85225.190000000061</v>
      </c>
      <c r="N548" s="25">
        <f t="shared" si="92"/>
        <v>86272.890000000189</v>
      </c>
      <c r="O548" s="121"/>
    </row>
    <row r="549" spans="1:15" ht="12" customHeight="1" x14ac:dyDescent="0.45">
      <c r="A549" s="118">
        <f t="shared" si="89"/>
        <v>534</v>
      </c>
      <c r="B549" s="116">
        <f t="shared" si="84"/>
        <v>51327.538461538163</v>
      </c>
      <c r="C549" s="33">
        <f t="shared" si="85"/>
        <v>33727.11</v>
      </c>
      <c r="D549" s="41">
        <f t="shared" si="86"/>
        <v>321.76</v>
      </c>
      <c r="E549" s="33">
        <f t="shared" si="87"/>
        <v>64.12</v>
      </c>
      <c r="F549" s="33">
        <f t="shared" si="88"/>
        <v>257.64</v>
      </c>
      <c r="G549" s="149"/>
      <c r="H549" s="33">
        <f t="shared" si="83"/>
        <v>33469.47</v>
      </c>
      <c r="K549" s="22"/>
      <c r="L549" s="25">
        <f t="shared" si="90"/>
        <v>171819.84000000026</v>
      </c>
      <c r="M549" s="25">
        <f t="shared" si="91"/>
        <v>85289.310000000056</v>
      </c>
      <c r="N549" s="25">
        <f t="shared" si="92"/>
        <v>86530.530000000203</v>
      </c>
      <c r="O549" s="121"/>
    </row>
    <row r="550" spans="1:15" ht="12" customHeight="1" x14ac:dyDescent="0.45">
      <c r="A550" s="118">
        <f t="shared" si="89"/>
        <v>535</v>
      </c>
      <c r="B550" s="116">
        <f t="shared" si="84"/>
        <v>51341.576923076624</v>
      </c>
      <c r="C550" s="33">
        <f t="shared" si="85"/>
        <v>33469.47</v>
      </c>
      <c r="D550" s="41">
        <f t="shared" si="86"/>
        <v>321.76</v>
      </c>
      <c r="E550" s="33">
        <f t="shared" si="87"/>
        <v>63.63</v>
      </c>
      <c r="F550" s="33">
        <f t="shared" si="88"/>
        <v>258.13</v>
      </c>
      <c r="G550" s="149"/>
      <c r="H550" s="33">
        <f t="shared" si="83"/>
        <v>33211.339999999997</v>
      </c>
      <c r="K550" s="22"/>
      <c r="L550" s="25">
        <f t="shared" si="90"/>
        <v>172141.60000000027</v>
      </c>
      <c r="M550" s="25">
        <f t="shared" si="91"/>
        <v>85352.940000000061</v>
      </c>
      <c r="N550" s="25">
        <f t="shared" si="92"/>
        <v>86788.660000000207</v>
      </c>
      <c r="O550" s="121"/>
    </row>
    <row r="551" spans="1:15" ht="12" customHeight="1" x14ac:dyDescent="0.45">
      <c r="A551" s="118">
        <f t="shared" si="89"/>
        <v>536</v>
      </c>
      <c r="B551" s="116">
        <f t="shared" si="84"/>
        <v>51355.615384615085</v>
      </c>
      <c r="C551" s="33">
        <f t="shared" si="85"/>
        <v>33211.339999999997</v>
      </c>
      <c r="D551" s="41">
        <f t="shared" si="86"/>
        <v>321.76</v>
      </c>
      <c r="E551" s="33">
        <f t="shared" si="87"/>
        <v>63.14</v>
      </c>
      <c r="F551" s="33">
        <f t="shared" si="88"/>
        <v>258.62</v>
      </c>
      <c r="G551" s="149"/>
      <c r="H551" s="33">
        <f t="shared" si="83"/>
        <v>32952.720000000001</v>
      </c>
      <c r="K551" s="22"/>
      <c r="L551" s="25">
        <f t="shared" si="90"/>
        <v>172463.36000000028</v>
      </c>
      <c r="M551" s="25">
        <f t="shared" si="91"/>
        <v>85416.08000000006</v>
      </c>
      <c r="N551" s="25">
        <f t="shared" si="92"/>
        <v>87047.280000000217</v>
      </c>
      <c r="O551" s="121"/>
    </row>
    <row r="552" spans="1:15" ht="12" customHeight="1" x14ac:dyDescent="0.45">
      <c r="A552" s="118">
        <f t="shared" si="89"/>
        <v>537</v>
      </c>
      <c r="B552" s="116">
        <f t="shared" si="84"/>
        <v>51369.653846153546</v>
      </c>
      <c r="C552" s="33">
        <f t="shared" si="85"/>
        <v>32952.720000000001</v>
      </c>
      <c r="D552" s="41">
        <f t="shared" si="86"/>
        <v>321.76</v>
      </c>
      <c r="E552" s="33">
        <f t="shared" si="87"/>
        <v>62.65</v>
      </c>
      <c r="F552" s="33">
        <f t="shared" si="88"/>
        <v>259.11</v>
      </c>
      <c r="G552" s="149"/>
      <c r="H552" s="33">
        <f t="shared" si="83"/>
        <v>32693.61</v>
      </c>
      <c r="K552" s="22"/>
      <c r="L552" s="25">
        <f t="shared" si="90"/>
        <v>172785.12000000029</v>
      </c>
      <c r="M552" s="25">
        <f t="shared" si="91"/>
        <v>85478.730000000054</v>
      </c>
      <c r="N552" s="25">
        <f t="shared" si="92"/>
        <v>87306.390000000232</v>
      </c>
      <c r="O552" s="121"/>
    </row>
    <row r="553" spans="1:15" ht="12" customHeight="1" x14ac:dyDescent="0.45">
      <c r="A553" s="118">
        <f t="shared" si="89"/>
        <v>538</v>
      </c>
      <c r="B553" s="116">
        <f t="shared" si="84"/>
        <v>51383.692307692007</v>
      </c>
      <c r="C553" s="33">
        <f t="shared" si="85"/>
        <v>32693.61</v>
      </c>
      <c r="D553" s="41">
        <f t="shared" si="86"/>
        <v>321.76</v>
      </c>
      <c r="E553" s="33">
        <f t="shared" si="87"/>
        <v>62.16</v>
      </c>
      <c r="F553" s="33">
        <f t="shared" si="88"/>
        <v>259.60000000000002</v>
      </c>
      <c r="G553" s="149"/>
      <c r="H553" s="33">
        <f t="shared" si="83"/>
        <v>32434.01</v>
      </c>
      <c r="K553" s="22"/>
      <c r="L553" s="25">
        <f t="shared" si="90"/>
        <v>173106.8800000003</v>
      </c>
      <c r="M553" s="25">
        <f t="shared" si="91"/>
        <v>85540.890000000058</v>
      </c>
      <c r="N553" s="25">
        <f t="shared" si="92"/>
        <v>87565.990000000238</v>
      </c>
      <c r="O553" s="121"/>
    </row>
    <row r="554" spans="1:15" ht="12" customHeight="1" x14ac:dyDescent="0.45">
      <c r="A554" s="118">
        <f t="shared" si="89"/>
        <v>539</v>
      </c>
      <c r="B554" s="116">
        <f t="shared" si="84"/>
        <v>51397.730769230468</v>
      </c>
      <c r="C554" s="33">
        <f t="shared" si="85"/>
        <v>32434.01</v>
      </c>
      <c r="D554" s="41">
        <f t="shared" si="86"/>
        <v>321.76</v>
      </c>
      <c r="E554" s="33">
        <f t="shared" si="87"/>
        <v>61.66</v>
      </c>
      <c r="F554" s="33">
        <f t="shared" si="88"/>
        <v>260.10000000000002</v>
      </c>
      <c r="G554" s="149"/>
      <c r="H554" s="33">
        <f t="shared" si="83"/>
        <v>32173.91</v>
      </c>
      <c r="K554" s="22"/>
      <c r="L554" s="25">
        <f t="shared" si="90"/>
        <v>173428.64000000031</v>
      </c>
      <c r="M554" s="25">
        <f t="shared" si="91"/>
        <v>85602.550000000061</v>
      </c>
      <c r="N554" s="25">
        <f t="shared" si="92"/>
        <v>87826.090000000244</v>
      </c>
      <c r="O554" s="121"/>
    </row>
    <row r="555" spans="1:15" ht="12" customHeight="1" x14ac:dyDescent="0.45">
      <c r="A555" s="118">
        <f t="shared" si="89"/>
        <v>540</v>
      </c>
      <c r="B555" s="116">
        <f t="shared" si="84"/>
        <v>51411.769230768929</v>
      </c>
      <c r="C555" s="33">
        <f t="shared" si="85"/>
        <v>32173.91</v>
      </c>
      <c r="D555" s="41">
        <f t="shared" si="86"/>
        <v>321.76</v>
      </c>
      <c r="E555" s="33">
        <f t="shared" si="87"/>
        <v>61.17</v>
      </c>
      <c r="F555" s="33">
        <f t="shared" si="88"/>
        <v>260.58999999999997</v>
      </c>
      <c r="G555" s="149"/>
      <c r="H555" s="33">
        <f t="shared" si="83"/>
        <v>31913.32</v>
      </c>
      <c r="K555" s="22"/>
      <c r="L555" s="25">
        <f t="shared" si="90"/>
        <v>173750.40000000031</v>
      </c>
      <c r="M555" s="25">
        <f t="shared" si="91"/>
        <v>85663.720000000059</v>
      </c>
      <c r="N555" s="25">
        <f t="shared" si="92"/>
        <v>88086.680000000255</v>
      </c>
      <c r="O555" s="121"/>
    </row>
    <row r="556" spans="1:15" ht="12" customHeight="1" x14ac:dyDescent="0.45">
      <c r="A556" s="118">
        <f t="shared" si="89"/>
        <v>541</v>
      </c>
      <c r="B556" s="116">
        <f t="shared" si="84"/>
        <v>51425.80769230739</v>
      </c>
      <c r="C556" s="33">
        <f t="shared" si="85"/>
        <v>31913.32</v>
      </c>
      <c r="D556" s="41">
        <f t="shared" si="86"/>
        <v>321.76</v>
      </c>
      <c r="E556" s="33">
        <f t="shared" si="87"/>
        <v>60.67</v>
      </c>
      <c r="F556" s="33">
        <f t="shared" si="88"/>
        <v>261.08999999999997</v>
      </c>
      <c r="G556" s="149"/>
      <c r="H556" s="33">
        <f t="shared" si="83"/>
        <v>31652.23</v>
      </c>
      <c r="K556" s="22"/>
      <c r="L556" s="25">
        <f t="shared" si="90"/>
        <v>174072.16000000032</v>
      </c>
      <c r="M556" s="25">
        <f t="shared" si="91"/>
        <v>85724.390000000058</v>
      </c>
      <c r="N556" s="25">
        <f t="shared" si="92"/>
        <v>88347.770000000266</v>
      </c>
      <c r="O556" s="121"/>
    </row>
    <row r="557" spans="1:15" ht="12" customHeight="1" x14ac:dyDescent="0.45">
      <c r="A557" s="118">
        <f t="shared" si="89"/>
        <v>542</v>
      </c>
      <c r="B557" s="116">
        <f t="shared" si="84"/>
        <v>51439.84615384585</v>
      </c>
      <c r="C557" s="33">
        <f t="shared" si="85"/>
        <v>31652.23</v>
      </c>
      <c r="D557" s="41">
        <f t="shared" si="86"/>
        <v>321.76</v>
      </c>
      <c r="E557" s="33">
        <f t="shared" si="87"/>
        <v>60.18</v>
      </c>
      <c r="F557" s="33">
        <f t="shared" si="88"/>
        <v>261.58</v>
      </c>
      <c r="G557" s="149"/>
      <c r="H557" s="33">
        <f t="shared" si="83"/>
        <v>31390.65</v>
      </c>
      <c r="K557" s="22"/>
      <c r="L557" s="25">
        <f t="shared" si="90"/>
        <v>174393.92000000033</v>
      </c>
      <c r="M557" s="25">
        <f t="shared" si="91"/>
        <v>85784.570000000051</v>
      </c>
      <c r="N557" s="25">
        <f t="shared" si="92"/>
        <v>88609.350000000282</v>
      </c>
      <c r="O557" s="121"/>
    </row>
    <row r="558" spans="1:15" ht="12" customHeight="1" x14ac:dyDescent="0.45">
      <c r="A558" s="118">
        <f t="shared" si="89"/>
        <v>543</v>
      </c>
      <c r="B558" s="116">
        <f t="shared" si="84"/>
        <v>51453.884615384311</v>
      </c>
      <c r="C558" s="33">
        <f t="shared" si="85"/>
        <v>31390.65</v>
      </c>
      <c r="D558" s="41">
        <f t="shared" si="86"/>
        <v>321.76</v>
      </c>
      <c r="E558" s="33">
        <f t="shared" si="87"/>
        <v>59.68</v>
      </c>
      <c r="F558" s="33">
        <f t="shared" si="88"/>
        <v>262.08</v>
      </c>
      <c r="G558" s="149"/>
      <c r="H558" s="33">
        <f t="shared" si="83"/>
        <v>31128.57</v>
      </c>
      <c r="K558" s="22"/>
      <c r="L558" s="25">
        <f t="shared" si="90"/>
        <v>174715.68000000034</v>
      </c>
      <c r="M558" s="25">
        <f t="shared" si="91"/>
        <v>85844.250000000044</v>
      </c>
      <c r="N558" s="25">
        <f t="shared" si="92"/>
        <v>88871.430000000299</v>
      </c>
      <c r="O558" s="121"/>
    </row>
    <row r="559" spans="1:15" ht="12" customHeight="1" x14ac:dyDescent="0.45">
      <c r="A559" s="118">
        <f t="shared" si="89"/>
        <v>544</v>
      </c>
      <c r="B559" s="116">
        <f t="shared" si="84"/>
        <v>51467.923076922772</v>
      </c>
      <c r="C559" s="33">
        <f t="shared" si="85"/>
        <v>31128.57</v>
      </c>
      <c r="D559" s="41">
        <f t="shared" si="86"/>
        <v>321.76</v>
      </c>
      <c r="E559" s="33">
        <f t="shared" si="87"/>
        <v>59.18</v>
      </c>
      <c r="F559" s="33">
        <f t="shared" si="88"/>
        <v>262.58</v>
      </c>
      <c r="G559" s="149"/>
      <c r="H559" s="33">
        <f t="shared" si="83"/>
        <v>30865.99</v>
      </c>
      <c r="K559" s="22"/>
      <c r="L559" s="25">
        <f t="shared" si="90"/>
        <v>175037.44000000035</v>
      </c>
      <c r="M559" s="25">
        <f t="shared" si="91"/>
        <v>85903.430000000037</v>
      </c>
      <c r="N559" s="25">
        <f t="shared" si="92"/>
        <v>89134.010000000315</v>
      </c>
      <c r="O559" s="121"/>
    </row>
    <row r="560" spans="1:15" ht="12" customHeight="1" x14ac:dyDescent="0.45">
      <c r="A560" s="118">
        <f t="shared" si="89"/>
        <v>545</v>
      </c>
      <c r="B560" s="116">
        <f t="shared" si="84"/>
        <v>51481.961538461233</v>
      </c>
      <c r="C560" s="33">
        <f t="shared" si="85"/>
        <v>30865.99</v>
      </c>
      <c r="D560" s="41">
        <f t="shared" si="86"/>
        <v>321.76</v>
      </c>
      <c r="E560" s="33">
        <f t="shared" si="87"/>
        <v>58.68</v>
      </c>
      <c r="F560" s="33">
        <f t="shared" si="88"/>
        <v>263.08</v>
      </c>
      <c r="G560" s="149"/>
      <c r="H560" s="33">
        <f t="shared" si="83"/>
        <v>30602.91</v>
      </c>
      <c r="K560" s="22"/>
      <c r="L560" s="25">
        <f t="shared" si="90"/>
        <v>175359.20000000036</v>
      </c>
      <c r="M560" s="25">
        <f t="shared" si="91"/>
        <v>85962.11000000003</v>
      </c>
      <c r="N560" s="25">
        <f t="shared" si="92"/>
        <v>89397.090000000331</v>
      </c>
      <c r="O560" s="121"/>
    </row>
    <row r="561" spans="1:15" ht="12" customHeight="1" x14ac:dyDescent="0.45">
      <c r="A561" s="118">
        <f t="shared" si="89"/>
        <v>546</v>
      </c>
      <c r="B561" s="116">
        <f t="shared" si="84"/>
        <v>51495.999999999694</v>
      </c>
      <c r="C561" s="33">
        <f t="shared" si="85"/>
        <v>30602.91</v>
      </c>
      <c r="D561" s="41">
        <f t="shared" si="86"/>
        <v>321.76</v>
      </c>
      <c r="E561" s="33">
        <f t="shared" si="87"/>
        <v>58.18</v>
      </c>
      <c r="F561" s="33">
        <f t="shared" si="88"/>
        <v>263.58</v>
      </c>
      <c r="G561" s="149"/>
      <c r="H561" s="33">
        <f t="shared" si="83"/>
        <v>30339.33</v>
      </c>
      <c r="K561" s="22"/>
      <c r="L561" s="25">
        <f t="shared" si="90"/>
        <v>175680.96000000037</v>
      </c>
      <c r="M561" s="25">
        <f t="shared" si="91"/>
        <v>86020.290000000023</v>
      </c>
      <c r="N561" s="25">
        <f t="shared" si="92"/>
        <v>89660.670000000347</v>
      </c>
      <c r="O561" s="121"/>
    </row>
    <row r="562" spans="1:15" ht="12" customHeight="1" x14ac:dyDescent="0.45">
      <c r="A562" s="118">
        <f t="shared" si="89"/>
        <v>547</v>
      </c>
      <c r="B562" s="116">
        <f t="shared" si="84"/>
        <v>51510.038461538155</v>
      </c>
      <c r="C562" s="33">
        <f t="shared" si="85"/>
        <v>30339.33</v>
      </c>
      <c r="D562" s="41">
        <f t="shared" si="86"/>
        <v>321.76</v>
      </c>
      <c r="E562" s="33">
        <f t="shared" si="87"/>
        <v>57.68</v>
      </c>
      <c r="F562" s="33">
        <f t="shared" si="88"/>
        <v>264.08</v>
      </c>
      <c r="G562" s="149"/>
      <c r="H562" s="33">
        <f t="shared" si="83"/>
        <v>30075.25</v>
      </c>
      <c r="K562" s="22"/>
      <c r="L562" s="25">
        <f t="shared" si="90"/>
        <v>176002.72000000038</v>
      </c>
      <c r="M562" s="25">
        <f t="shared" si="91"/>
        <v>86077.970000000016</v>
      </c>
      <c r="N562" s="25">
        <f t="shared" si="92"/>
        <v>89924.750000000364</v>
      </c>
      <c r="O562" s="121"/>
    </row>
    <row r="563" spans="1:15" ht="12" customHeight="1" x14ac:dyDescent="0.45">
      <c r="A563" s="118">
        <f t="shared" si="89"/>
        <v>548</v>
      </c>
      <c r="B563" s="116">
        <f t="shared" si="84"/>
        <v>51524.076923076616</v>
      </c>
      <c r="C563" s="33">
        <f t="shared" si="85"/>
        <v>30075.25</v>
      </c>
      <c r="D563" s="41">
        <f t="shared" si="86"/>
        <v>321.76</v>
      </c>
      <c r="E563" s="33">
        <f t="shared" si="87"/>
        <v>57.18</v>
      </c>
      <c r="F563" s="33">
        <f t="shared" si="88"/>
        <v>264.58</v>
      </c>
      <c r="G563" s="149"/>
      <c r="H563" s="33">
        <f t="shared" si="83"/>
        <v>29810.67</v>
      </c>
      <c r="K563" s="22"/>
      <c r="L563" s="25">
        <f t="shared" si="90"/>
        <v>176324.48000000039</v>
      </c>
      <c r="M563" s="25">
        <f t="shared" si="91"/>
        <v>86135.150000000009</v>
      </c>
      <c r="N563" s="25">
        <f t="shared" si="92"/>
        <v>90189.33000000038</v>
      </c>
      <c r="O563" s="121"/>
    </row>
    <row r="564" spans="1:15" ht="12" customHeight="1" x14ac:dyDescent="0.45">
      <c r="A564" s="118">
        <f t="shared" si="89"/>
        <v>549</v>
      </c>
      <c r="B564" s="116">
        <f t="shared" si="84"/>
        <v>51538.115384615077</v>
      </c>
      <c r="C564" s="33">
        <f t="shared" si="85"/>
        <v>29810.67</v>
      </c>
      <c r="D564" s="41">
        <f t="shared" si="86"/>
        <v>321.76</v>
      </c>
      <c r="E564" s="33">
        <f t="shared" si="87"/>
        <v>56.68</v>
      </c>
      <c r="F564" s="33">
        <f t="shared" si="88"/>
        <v>265.08</v>
      </c>
      <c r="G564" s="149"/>
      <c r="H564" s="33">
        <f t="shared" si="83"/>
        <v>29545.59</v>
      </c>
      <c r="K564" s="22"/>
      <c r="L564" s="25">
        <f t="shared" si="90"/>
        <v>176646.2400000004</v>
      </c>
      <c r="M564" s="25">
        <f t="shared" si="91"/>
        <v>86191.83</v>
      </c>
      <c r="N564" s="25">
        <f t="shared" si="92"/>
        <v>90454.410000000396</v>
      </c>
      <c r="O564" s="121"/>
    </row>
    <row r="565" spans="1:15" ht="12" customHeight="1" x14ac:dyDescent="0.45">
      <c r="A565" s="118">
        <f t="shared" si="89"/>
        <v>550</v>
      </c>
      <c r="B565" s="116">
        <f t="shared" si="84"/>
        <v>51552.153846153538</v>
      </c>
      <c r="C565" s="33">
        <f t="shared" si="85"/>
        <v>29545.59</v>
      </c>
      <c r="D565" s="41">
        <f t="shared" si="86"/>
        <v>321.76</v>
      </c>
      <c r="E565" s="33">
        <f t="shared" si="87"/>
        <v>56.17</v>
      </c>
      <c r="F565" s="33">
        <f t="shared" si="88"/>
        <v>265.58999999999997</v>
      </c>
      <c r="G565" s="149"/>
      <c r="H565" s="33">
        <f t="shared" si="83"/>
        <v>29280</v>
      </c>
      <c r="K565" s="22"/>
      <c r="L565" s="25">
        <f t="shared" si="90"/>
        <v>176968.00000000041</v>
      </c>
      <c r="M565" s="25">
        <f t="shared" si="91"/>
        <v>86248</v>
      </c>
      <c r="N565" s="25">
        <f t="shared" si="92"/>
        <v>90720.000000000407</v>
      </c>
      <c r="O565" s="121"/>
    </row>
    <row r="566" spans="1:15" ht="12" customHeight="1" x14ac:dyDescent="0.45">
      <c r="A566" s="118">
        <f t="shared" si="89"/>
        <v>551</v>
      </c>
      <c r="B566" s="116">
        <f t="shared" si="84"/>
        <v>51566.192307691999</v>
      </c>
      <c r="C566" s="33">
        <f t="shared" si="85"/>
        <v>29280</v>
      </c>
      <c r="D566" s="41">
        <f t="shared" si="86"/>
        <v>321.76</v>
      </c>
      <c r="E566" s="33">
        <f t="shared" si="87"/>
        <v>55.67</v>
      </c>
      <c r="F566" s="33">
        <f t="shared" si="88"/>
        <v>266.08999999999997</v>
      </c>
      <c r="G566" s="149"/>
      <c r="H566" s="33">
        <f t="shared" si="83"/>
        <v>29013.91</v>
      </c>
      <c r="K566" s="22"/>
      <c r="L566" s="25">
        <f t="shared" si="90"/>
        <v>177289.76000000042</v>
      </c>
      <c r="M566" s="25">
        <f t="shared" si="91"/>
        <v>86303.67</v>
      </c>
      <c r="N566" s="25">
        <f t="shared" si="92"/>
        <v>90986.090000000419</v>
      </c>
      <c r="O566" s="121"/>
    </row>
    <row r="567" spans="1:15" ht="12" customHeight="1" x14ac:dyDescent="0.45">
      <c r="A567" s="118">
        <f t="shared" si="89"/>
        <v>552</v>
      </c>
      <c r="B567" s="116">
        <f t="shared" si="84"/>
        <v>51580.23076923046</v>
      </c>
      <c r="C567" s="33">
        <f t="shared" si="85"/>
        <v>29013.91</v>
      </c>
      <c r="D567" s="41">
        <f t="shared" si="86"/>
        <v>321.76</v>
      </c>
      <c r="E567" s="33">
        <f t="shared" si="87"/>
        <v>55.16</v>
      </c>
      <c r="F567" s="33">
        <f t="shared" si="88"/>
        <v>266.60000000000002</v>
      </c>
      <c r="G567" s="149"/>
      <c r="H567" s="33">
        <f t="shared" si="83"/>
        <v>28747.31</v>
      </c>
      <c r="K567" s="22"/>
      <c r="L567" s="25">
        <f t="shared" si="90"/>
        <v>177611.52000000043</v>
      </c>
      <c r="M567" s="25">
        <f t="shared" si="91"/>
        <v>86358.83</v>
      </c>
      <c r="N567" s="25">
        <f t="shared" si="92"/>
        <v>91252.690000000424</v>
      </c>
      <c r="O567" s="121"/>
    </row>
    <row r="568" spans="1:15" ht="12" customHeight="1" x14ac:dyDescent="0.45">
      <c r="A568" s="118">
        <f t="shared" si="89"/>
        <v>553</v>
      </c>
      <c r="B568" s="116">
        <f t="shared" si="84"/>
        <v>51594.269230768921</v>
      </c>
      <c r="C568" s="33">
        <f t="shared" si="85"/>
        <v>28747.31</v>
      </c>
      <c r="D568" s="41">
        <f t="shared" si="86"/>
        <v>321.76</v>
      </c>
      <c r="E568" s="33">
        <f t="shared" si="87"/>
        <v>54.66</v>
      </c>
      <c r="F568" s="33">
        <f t="shared" si="88"/>
        <v>267.10000000000002</v>
      </c>
      <c r="G568" s="149"/>
      <c r="H568" s="33">
        <f t="shared" si="83"/>
        <v>28480.21</v>
      </c>
      <c r="K568" s="22"/>
      <c r="L568" s="25">
        <f t="shared" si="90"/>
        <v>177933.28000000044</v>
      </c>
      <c r="M568" s="25">
        <f t="shared" si="91"/>
        <v>86413.49</v>
      </c>
      <c r="N568" s="25">
        <f t="shared" si="92"/>
        <v>91519.79000000043</v>
      </c>
      <c r="O568" s="121"/>
    </row>
    <row r="569" spans="1:15" ht="12" customHeight="1" x14ac:dyDescent="0.45">
      <c r="A569" s="118">
        <f t="shared" si="89"/>
        <v>554</v>
      </c>
      <c r="B569" s="116">
        <f t="shared" si="84"/>
        <v>51608.307692307382</v>
      </c>
      <c r="C569" s="33">
        <f t="shared" si="85"/>
        <v>28480.21</v>
      </c>
      <c r="D569" s="41">
        <f t="shared" si="86"/>
        <v>321.76</v>
      </c>
      <c r="E569" s="33">
        <f t="shared" si="87"/>
        <v>54.15</v>
      </c>
      <c r="F569" s="33">
        <f t="shared" si="88"/>
        <v>267.61</v>
      </c>
      <c r="G569" s="149"/>
      <c r="H569" s="33">
        <f t="shared" si="83"/>
        <v>28212.6</v>
      </c>
      <c r="K569" s="22"/>
      <c r="L569" s="25">
        <f t="shared" si="90"/>
        <v>178255.04000000044</v>
      </c>
      <c r="M569" s="25">
        <f t="shared" si="91"/>
        <v>86467.64</v>
      </c>
      <c r="N569" s="25">
        <f t="shared" si="92"/>
        <v>91787.400000000445</v>
      </c>
      <c r="O569" s="121"/>
    </row>
    <row r="570" spans="1:15" ht="12" customHeight="1" x14ac:dyDescent="0.45">
      <c r="A570" s="118">
        <f t="shared" si="89"/>
        <v>555</v>
      </c>
      <c r="B570" s="116">
        <f t="shared" si="84"/>
        <v>51622.346153845843</v>
      </c>
      <c r="C570" s="33">
        <f t="shared" si="85"/>
        <v>28212.6</v>
      </c>
      <c r="D570" s="41">
        <f t="shared" si="86"/>
        <v>321.76</v>
      </c>
      <c r="E570" s="33">
        <f t="shared" si="87"/>
        <v>53.64</v>
      </c>
      <c r="F570" s="33">
        <f t="shared" si="88"/>
        <v>268.12</v>
      </c>
      <c r="G570" s="149"/>
      <c r="H570" s="33">
        <f t="shared" si="83"/>
        <v>27944.48</v>
      </c>
      <c r="K570" s="22"/>
      <c r="L570" s="25">
        <f t="shared" si="90"/>
        <v>178576.80000000045</v>
      </c>
      <c r="M570" s="25">
        <f t="shared" si="91"/>
        <v>86521.279999999999</v>
      </c>
      <c r="N570" s="25">
        <f t="shared" si="92"/>
        <v>92055.520000000455</v>
      </c>
      <c r="O570" s="121"/>
    </row>
    <row r="571" spans="1:15" ht="12" customHeight="1" x14ac:dyDescent="0.45">
      <c r="A571" s="118">
        <f t="shared" si="89"/>
        <v>556</v>
      </c>
      <c r="B571" s="116">
        <f t="shared" si="84"/>
        <v>51636.384615384304</v>
      </c>
      <c r="C571" s="33">
        <f t="shared" si="85"/>
        <v>27944.48</v>
      </c>
      <c r="D571" s="41">
        <f t="shared" si="86"/>
        <v>321.76</v>
      </c>
      <c r="E571" s="33">
        <f t="shared" si="87"/>
        <v>53.13</v>
      </c>
      <c r="F571" s="33">
        <f t="shared" si="88"/>
        <v>268.63</v>
      </c>
      <c r="G571" s="149"/>
      <c r="H571" s="33">
        <f t="shared" si="83"/>
        <v>27675.85</v>
      </c>
      <c r="K571" s="22"/>
      <c r="L571" s="25">
        <f t="shared" si="90"/>
        <v>178898.56000000046</v>
      </c>
      <c r="M571" s="25">
        <f t="shared" si="91"/>
        <v>86574.41</v>
      </c>
      <c r="N571" s="25">
        <f t="shared" si="92"/>
        <v>92324.15000000046</v>
      </c>
      <c r="O571" s="121"/>
    </row>
    <row r="572" spans="1:15" ht="12" customHeight="1" x14ac:dyDescent="0.45">
      <c r="A572" s="118">
        <f t="shared" si="89"/>
        <v>557</v>
      </c>
      <c r="B572" s="116">
        <f t="shared" si="84"/>
        <v>51650.423076922765</v>
      </c>
      <c r="C572" s="33">
        <f t="shared" si="85"/>
        <v>27675.85</v>
      </c>
      <c r="D572" s="41">
        <f t="shared" si="86"/>
        <v>321.76</v>
      </c>
      <c r="E572" s="33">
        <f t="shared" si="87"/>
        <v>52.62</v>
      </c>
      <c r="F572" s="33">
        <f t="shared" si="88"/>
        <v>269.14</v>
      </c>
      <c r="G572" s="149"/>
      <c r="H572" s="33">
        <f t="shared" si="83"/>
        <v>27406.71</v>
      </c>
      <c r="K572" s="22"/>
      <c r="L572" s="25">
        <f t="shared" si="90"/>
        <v>179220.32000000047</v>
      </c>
      <c r="M572" s="25">
        <f t="shared" si="91"/>
        <v>86627.03</v>
      </c>
      <c r="N572" s="25">
        <f t="shared" si="92"/>
        <v>92593.290000000474</v>
      </c>
      <c r="O572" s="121"/>
    </row>
    <row r="573" spans="1:15" ht="12" customHeight="1" x14ac:dyDescent="0.45">
      <c r="A573" s="118">
        <f t="shared" si="89"/>
        <v>558</v>
      </c>
      <c r="B573" s="116">
        <f t="shared" si="84"/>
        <v>51664.461538461226</v>
      </c>
      <c r="C573" s="33">
        <f t="shared" si="85"/>
        <v>27406.71</v>
      </c>
      <c r="D573" s="41">
        <f t="shared" si="86"/>
        <v>321.76</v>
      </c>
      <c r="E573" s="33">
        <f t="shared" si="87"/>
        <v>52.11</v>
      </c>
      <c r="F573" s="33">
        <f t="shared" si="88"/>
        <v>269.64999999999998</v>
      </c>
      <c r="G573" s="149"/>
      <c r="H573" s="33">
        <f t="shared" si="83"/>
        <v>27137.06</v>
      </c>
      <c r="K573" s="22"/>
      <c r="L573" s="25">
        <f t="shared" si="90"/>
        <v>179542.08000000048</v>
      </c>
      <c r="M573" s="25">
        <f t="shared" si="91"/>
        <v>86679.14</v>
      </c>
      <c r="N573" s="25">
        <f t="shared" si="92"/>
        <v>92862.940000000483</v>
      </c>
      <c r="O573" s="121"/>
    </row>
    <row r="574" spans="1:15" ht="12" customHeight="1" x14ac:dyDescent="0.45">
      <c r="A574" s="118">
        <f t="shared" si="89"/>
        <v>559</v>
      </c>
      <c r="B574" s="116">
        <f t="shared" si="84"/>
        <v>51678.499999999687</v>
      </c>
      <c r="C574" s="33">
        <f t="shared" si="85"/>
        <v>27137.06</v>
      </c>
      <c r="D574" s="41">
        <f t="shared" si="86"/>
        <v>321.76</v>
      </c>
      <c r="E574" s="33">
        <f t="shared" si="87"/>
        <v>51.59</v>
      </c>
      <c r="F574" s="33">
        <f t="shared" si="88"/>
        <v>270.16999999999996</v>
      </c>
      <c r="G574" s="149"/>
      <c r="H574" s="33">
        <f t="shared" si="83"/>
        <v>26866.89</v>
      </c>
      <c r="K574" s="22"/>
      <c r="L574" s="25">
        <f t="shared" si="90"/>
        <v>179863.84000000049</v>
      </c>
      <c r="M574" s="25">
        <f t="shared" si="91"/>
        <v>86730.73</v>
      </c>
      <c r="N574" s="25">
        <f t="shared" si="92"/>
        <v>93133.110000000495</v>
      </c>
      <c r="O574" s="121"/>
    </row>
    <row r="575" spans="1:15" ht="12" customHeight="1" x14ac:dyDescent="0.45">
      <c r="A575" s="118">
        <f t="shared" si="89"/>
        <v>560</v>
      </c>
      <c r="B575" s="116">
        <f t="shared" si="84"/>
        <v>51692.538461538148</v>
      </c>
      <c r="C575" s="33">
        <f t="shared" si="85"/>
        <v>26866.89</v>
      </c>
      <c r="D575" s="41">
        <f t="shared" si="86"/>
        <v>321.76</v>
      </c>
      <c r="E575" s="33">
        <f t="shared" si="87"/>
        <v>51.08</v>
      </c>
      <c r="F575" s="33">
        <f t="shared" si="88"/>
        <v>270.68</v>
      </c>
      <c r="G575" s="149"/>
      <c r="H575" s="33">
        <f t="shared" si="83"/>
        <v>26596.21</v>
      </c>
      <c r="K575" s="22"/>
      <c r="L575" s="25">
        <f t="shared" si="90"/>
        <v>180185.6000000005</v>
      </c>
      <c r="M575" s="25">
        <f t="shared" si="91"/>
        <v>86781.81</v>
      </c>
      <c r="N575" s="25">
        <f t="shared" si="92"/>
        <v>93403.790000000503</v>
      </c>
      <c r="O575" s="121"/>
    </row>
    <row r="576" spans="1:15" ht="12" customHeight="1" x14ac:dyDescent="0.45">
      <c r="A576" s="118">
        <f t="shared" si="89"/>
        <v>561</v>
      </c>
      <c r="B576" s="116">
        <f t="shared" si="84"/>
        <v>51706.576923076609</v>
      </c>
      <c r="C576" s="33">
        <f t="shared" si="85"/>
        <v>26596.21</v>
      </c>
      <c r="D576" s="41">
        <f t="shared" si="86"/>
        <v>321.76</v>
      </c>
      <c r="E576" s="33">
        <f t="shared" si="87"/>
        <v>50.57</v>
      </c>
      <c r="F576" s="33">
        <f t="shared" si="88"/>
        <v>271.19</v>
      </c>
      <c r="G576" s="149"/>
      <c r="H576" s="33">
        <f t="shared" si="83"/>
        <v>26325.02</v>
      </c>
      <c r="K576" s="22"/>
      <c r="L576" s="25">
        <f t="shared" si="90"/>
        <v>180507.36000000051</v>
      </c>
      <c r="M576" s="25">
        <f t="shared" si="91"/>
        <v>86832.38</v>
      </c>
      <c r="N576" s="25">
        <f t="shared" si="92"/>
        <v>93674.980000000505</v>
      </c>
      <c r="O576" s="121"/>
    </row>
    <row r="577" spans="1:15" ht="12" customHeight="1" x14ac:dyDescent="0.45">
      <c r="A577" s="118">
        <f t="shared" si="89"/>
        <v>562</v>
      </c>
      <c r="B577" s="116">
        <f t="shared" si="84"/>
        <v>51720.61538461507</v>
      </c>
      <c r="C577" s="33">
        <f t="shared" si="85"/>
        <v>26325.02</v>
      </c>
      <c r="D577" s="41">
        <f t="shared" si="86"/>
        <v>321.76</v>
      </c>
      <c r="E577" s="33">
        <f t="shared" si="87"/>
        <v>50.05</v>
      </c>
      <c r="F577" s="33">
        <f t="shared" si="88"/>
        <v>271.70999999999998</v>
      </c>
      <c r="G577" s="149"/>
      <c r="H577" s="33">
        <f t="shared" si="83"/>
        <v>26053.31</v>
      </c>
      <c r="K577" s="22"/>
      <c r="L577" s="25">
        <f t="shared" si="90"/>
        <v>180829.12000000052</v>
      </c>
      <c r="M577" s="25">
        <f t="shared" si="91"/>
        <v>86882.430000000008</v>
      </c>
      <c r="N577" s="25">
        <f t="shared" si="92"/>
        <v>93946.690000000512</v>
      </c>
      <c r="O577" s="121"/>
    </row>
    <row r="578" spans="1:15" ht="12" customHeight="1" x14ac:dyDescent="0.45">
      <c r="A578" s="118">
        <f t="shared" si="89"/>
        <v>563</v>
      </c>
      <c r="B578" s="116">
        <f t="shared" si="84"/>
        <v>51734.653846153531</v>
      </c>
      <c r="C578" s="33">
        <f t="shared" si="85"/>
        <v>26053.31</v>
      </c>
      <c r="D578" s="41">
        <f t="shared" si="86"/>
        <v>321.76</v>
      </c>
      <c r="E578" s="33">
        <f t="shared" si="87"/>
        <v>49.53</v>
      </c>
      <c r="F578" s="33">
        <f t="shared" si="88"/>
        <v>272.23</v>
      </c>
      <c r="G578" s="149"/>
      <c r="H578" s="33">
        <f t="shared" si="83"/>
        <v>25781.08</v>
      </c>
      <c r="K578" s="22"/>
      <c r="L578" s="25">
        <f t="shared" si="90"/>
        <v>181150.88000000053</v>
      </c>
      <c r="M578" s="25">
        <f t="shared" si="91"/>
        <v>86931.96</v>
      </c>
      <c r="N578" s="25">
        <f t="shared" si="92"/>
        <v>94218.920000000522</v>
      </c>
      <c r="O578" s="121"/>
    </row>
    <row r="579" spans="1:15" ht="12" customHeight="1" x14ac:dyDescent="0.45">
      <c r="A579" s="118">
        <f t="shared" si="89"/>
        <v>564</v>
      </c>
      <c r="B579" s="116">
        <f t="shared" si="84"/>
        <v>51748.692307691992</v>
      </c>
      <c r="C579" s="33">
        <f t="shared" si="85"/>
        <v>25781.08</v>
      </c>
      <c r="D579" s="41">
        <f t="shared" si="86"/>
        <v>321.76</v>
      </c>
      <c r="E579" s="33">
        <f t="shared" si="87"/>
        <v>49.02</v>
      </c>
      <c r="F579" s="33">
        <f t="shared" si="88"/>
        <v>272.74</v>
      </c>
      <c r="G579" s="149"/>
      <c r="H579" s="33">
        <f t="shared" si="83"/>
        <v>25508.34</v>
      </c>
      <c r="K579" s="22"/>
      <c r="L579" s="25">
        <f t="shared" si="90"/>
        <v>181472.64000000054</v>
      </c>
      <c r="M579" s="25">
        <f t="shared" si="91"/>
        <v>86980.98000000001</v>
      </c>
      <c r="N579" s="25">
        <f t="shared" si="92"/>
        <v>94491.660000000527</v>
      </c>
      <c r="O579" s="121"/>
    </row>
    <row r="580" spans="1:15" ht="12" customHeight="1" x14ac:dyDescent="0.45">
      <c r="A580" s="118">
        <f t="shared" si="89"/>
        <v>565</v>
      </c>
      <c r="B580" s="116">
        <f t="shared" si="84"/>
        <v>51762.730769230453</v>
      </c>
      <c r="C580" s="33">
        <f t="shared" si="85"/>
        <v>25508.34</v>
      </c>
      <c r="D580" s="41">
        <f t="shared" si="86"/>
        <v>321.76</v>
      </c>
      <c r="E580" s="33">
        <f t="shared" si="87"/>
        <v>48.5</v>
      </c>
      <c r="F580" s="33">
        <f t="shared" si="88"/>
        <v>273.26</v>
      </c>
      <c r="G580" s="149"/>
      <c r="H580" s="33">
        <f t="shared" si="83"/>
        <v>25235.08</v>
      </c>
      <c r="K580" s="22"/>
      <c r="L580" s="25">
        <f t="shared" si="90"/>
        <v>181794.40000000055</v>
      </c>
      <c r="M580" s="25">
        <f t="shared" si="91"/>
        <v>87029.48000000001</v>
      </c>
      <c r="N580" s="25">
        <f t="shared" si="92"/>
        <v>94764.920000000537</v>
      </c>
      <c r="O580" s="121"/>
    </row>
    <row r="581" spans="1:15" ht="12" customHeight="1" x14ac:dyDescent="0.45">
      <c r="A581" s="118">
        <f t="shared" si="89"/>
        <v>566</v>
      </c>
      <c r="B581" s="116">
        <f t="shared" si="84"/>
        <v>51776.769230768914</v>
      </c>
      <c r="C581" s="33">
        <f t="shared" si="85"/>
        <v>25235.08</v>
      </c>
      <c r="D581" s="41">
        <f t="shared" si="86"/>
        <v>321.76</v>
      </c>
      <c r="E581" s="33">
        <f t="shared" si="87"/>
        <v>47.98</v>
      </c>
      <c r="F581" s="33">
        <f t="shared" si="88"/>
        <v>273.77999999999997</v>
      </c>
      <c r="G581" s="149"/>
      <c r="H581" s="33">
        <f t="shared" si="83"/>
        <v>24961.3</v>
      </c>
      <c r="K581" s="22"/>
      <c r="L581" s="25">
        <f t="shared" si="90"/>
        <v>182116.16000000056</v>
      </c>
      <c r="M581" s="25">
        <f t="shared" si="91"/>
        <v>87077.46</v>
      </c>
      <c r="N581" s="25">
        <f t="shared" si="92"/>
        <v>95038.70000000055</v>
      </c>
      <c r="O581" s="121"/>
    </row>
    <row r="582" spans="1:15" ht="12" customHeight="1" x14ac:dyDescent="0.45">
      <c r="A582" s="118">
        <f t="shared" si="89"/>
        <v>567</v>
      </c>
      <c r="B582" s="116">
        <f t="shared" si="84"/>
        <v>51790.807692307375</v>
      </c>
      <c r="C582" s="33">
        <f t="shared" si="85"/>
        <v>24961.3</v>
      </c>
      <c r="D582" s="41">
        <f t="shared" si="86"/>
        <v>321.76</v>
      </c>
      <c r="E582" s="33">
        <f t="shared" si="87"/>
        <v>47.46</v>
      </c>
      <c r="F582" s="33">
        <f t="shared" si="88"/>
        <v>274.3</v>
      </c>
      <c r="G582" s="149"/>
      <c r="H582" s="33">
        <f t="shared" si="83"/>
        <v>24687</v>
      </c>
      <c r="K582" s="22"/>
      <c r="L582" s="25">
        <f t="shared" si="90"/>
        <v>182437.92000000057</v>
      </c>
      <c r="M582" s="25">
        <f t="shared" si="91"/>
        <v>87124.920000000013</v>
      </c>
      <c r="N582" s="25">
        <f t="shared" si="92"/>
        <v>95313.000000000553</v>
      </c>
      <c r="O582" s="121"/>
    </row>
    <row r="583" spans="1:15" ht="12" customHeight="1" x14ac:dyDescent="0.45">
      <c r="A583" s="118">
        <f t="shared" si="89"/>
        <v>568</v>
      </c>
      <c r="B583" s="116">
        <f t="shared" si="84"/>
        <v>51804.846153845836</v>
      </c>
      <c r="C583" s="33">
        <f t="shared" si="85"/>
        <v>24687</v>
      </c>
      <c r="D583" s="41">
        <f t="shared" si="86"/>
        <v>321.76</v>
      </c>
      <c r="E583" s="33">
        <f t="shared" si="87"/>
        <v>46.94</v>
      </c>
      <c r="F583" s="33">
        <f t="shared" si="88"/>
        <v>274.82</v>
      </c>
      <c r="G583" s="149"/>
      <c r="H583" s="33">
        <f t="shared" si="83"/>
        <v>24412.18</v>
      </c>
      <c r="K583" s="22"/>
      <c r="L583" s="25">
        <f t="shared" si="90"/>
        <v>182759.68000000058</v>
      </c>
      <c r="M583" s="25">
        <f t="shared" si="91"/>
        <v>87171.860000000015</v>
      </c>
      <c r="N583" s="25">
        <f t="shared" si="92"/>
        <v>95587.82000000056</v>
      </c>
      <c r="O583" s="121"/>
    </row>
    <row r="584" spans="1:15" ht="12" customHeight="1" x14ac:dyDescent="0.45">
      <c r="A584" s="118">
        <f t="shared" si="89"/>
        <v>569</v>
      </c>
      <c r="B584" s="116">
        <f t="shared" si="84"/>
        <v>51818.884615384297</v>
      </c>
      <c r="C584" s="33">
        <f t="shared" si="85"/>
        <v>24412.18</v>
      </c>
      <c r="D584" s="41">
        <f t="shared" si="86"/>
        <v>321.76</v>
      </c>
      <c r="E584" s="33">
        <f t="shared" si="87"/>
        <v>46.41</v>
      </c>
      <c r="F584" s="33">
        <f t="shared" si="88"/>
        <v>275.35000000000002</v>
      </c>
      <c r="G584" s="149"/>
      <c r="H584" s="33">
        <f t="shared" si="83"/>
        <v>24136.83</v>
      </c>
      <c r="K584" s="22"/>
      <c r="L584" s="25">
        <f t="shared" si="90"/>
        <v>183081.44000000058</v>
      </c>
      <c r="M584" s="25">
        <f t="shared" si="91"/>
        <v>87218.270000000019</v>
      </c>
      <c r="N584" s="25">
        <f t="shared" si="92"/>
        <v>95863.170000000566</v>
      </c>
      <c r="O584" s="121"/>
    </row>
    <row r="585" spans="1:15" ht="12" customHeight="1" x14ac:dyDescent="0.45">
      <c r="A585" s="118">
        <f t="shared" si="89"/>
        <v>570</v>
      </c>
      <c r="B585" s="116">
        <f t="shared" si="84"/>
        <v>51832.923076922758</v>
      </c>
      <c r="C585" s="33">
        <f t="shared" si="85"/>
        <v>24136.83</v>
      </c>
      <c r="D585" s="41">
        <f t="shared" si="86"/>
        <v>321.76</v>
      </c>
      <c r="E585" s="33">
        <f t="shared" si="87"/>
        <v>45.89</v>
      </c>
      <c r="F585" s="33">
        <f t="shared" si="88"/>
        <v>275.87</v>
      </c>
      <c r="G585" s="149"/>
      <c r="H585" s="33">
        <f t="shared" si="83"/>
        <v>23860.959999999999</v>
      </c>
      <c r="K585" s="22"/>
      <c r="L585" s="25">
        <f t="shared" si="90"/>
        <v>183403.20000000059</v>
      </c>
      <c r="M585" s="25">
        <f t="shared" si="91"/>
        <v>87264.160000000018</v>
      </c>
      <c r="N585" s="25">
        <f t="shared" si="92"/>
        <v>96139.040000000576</v>
      </c>
      <c r="O585" s="121"/>
    </row>
    <row r="586" spans="1:15" ht="12" customHeight="1" x14ac:dyDescent="0.45">
      <c r="A586" s="118">
        <f t="shared" si="89"/>
        <v>571</v>
      </c>
      <c r="B586" s="116">
        <f t="shared" si="84"/>
        <v>51846.961538461219</v>
      </c>
      <c r="C586" s="33">
        <f t="shared" si="85"/>
        <v>23860.959999999999</v>
      </c>
      <c r="D586" s="41">
        <f t="shared" si="86"/>
        <v>321.76</v>
      </c>
      <c r="E586" s="33">
        <f t="shared" si="87"/>
        <v>45.37</v>
      </c>
      <c r="F586" s="33">
        <f t="shared" si="88"/>
        <v>276.39</v>
      </c>
      <c r="G586" s="149"/>
      <c r="H586" s="33">
        <f t="shared" si="83"/>
        <v>23584.57</v>
      </c>
      <c r="K586" s="22"/>
      <c r="L586" s="25">
        <f t="shared" si="90"/>
        <v>183724.9600000006</v>
      </c>
      <c r="M586" s="25">
        <f t="shared" si="91"/>
        <v>87309.530000000013</v>
      </c>
      <c r="N586" s="25">
        <f t="shared" si="92"/>
        <v>96415.43000000059</v>
      </c>
      <c r="O586" s="121"/>
    </row>
    <row r="587" spans="1:15" ht="12" customHeight="1" x14ac:dyDescent="0.45">
      <c r="A587" s="118">
        <f t="shared" si="89"/>
        <v>572</v>
      </c>
      <c r="B587" s="116">
        <f t="shared" si="84"/>
        <v>51860.99999999968</v>
      </c>
      <c r="C587" s="33">
        <f t="shared" si="85"/>
        <v>23584.57</v>
      </c>
      <c r="D587" s="41">
        <f t="shared" si="86"/>
        <v>321.76</v>
      </c>
      <c r="E587" s="33">
        <f t="shared" si="87"/>
        <v>44.84</v>
      </c>
      <c r="F587" s="33">
        <f t="shared" si="88"/>
        <v>276.91999999999996</v>
      </c>
      <c r="G587" s="149"/>
      <c r="H587" s="33">
        <f t="shared" si="83"/>
        <v>23307.65</v>
      </c>
      <c r="K587" s="22"/>
      <c r="L587" s="25">
        <f t="shared" si="90"/>
        <v>184046.72000000061</v>
      </c>
      <c r="M587" s="25">
        <f t="shared" si="91"/>
        <v>87354.37000000001</v>
      </c>
      <c r="N587" s="25">
        <f t="shared" si="92"/>
        <v>96692.350000000602</v>
      </c>
      <c r="O587" s="121"/>
    </row>
    <row r="588" spans="1:15" ht="12" customHeight="1" x14ac:dyDescent="0.45">
      <c r="A588" s="118">
        <f t="shared" si="89"/>
        <v>573</v>
      </c>
      <c r="B588" s="116">
        <f t="shared" si="84"/>
        <v>51875.038461538141</v>
      </c>
      <c r="C588" s="33">
        <f t="shared" si="85"/>
        <v>23307.65</v>
      </c>
      <c r="D588" s="41">
        <f t="shared" si="86"/>
        <v>321.76</v>
      </c>
      <c r="E588" s="33">
        <f t="shared" si="87"/>
        <v>44.31</v>
      </c>
      <c r="F588" s="33">
        <f t="shared" si="88"/>
        <v>277.45</v>
      </c>
      <c r="G588" s="149"/>
      <c r="H588" s="33">
        <f t="shared" si="83"/>
        <v>23030.2</v>
      </c>
      <c r="K588" s="22"/>
      <c r="L588" s="25">
        <f t="shared" si="90"/>
        <v>184368.48000000062</v>
      </c>
      <c r="M588" s="25">
        <f t="shared" si="91"/>
        <v>87398.680000000008</v>
      </c>
      <c r="N588" s="25">
        <f t="shared" si="92"/>
        <v>96969.800000000614</v>
      </c>
      <c r="O588" s="121"/>
    </row>
    <row r="589" spans="1:15" ht="12" customHeight="1" x14ac:dyDescent="0.45">
      <c r="A589" s="118">
        <f t="shared" si="89"/>
        <v>574</v>
      </c>
      <c r="B589" s="116">
        <f t="shared" si="84"/>
        <v>51889.076923076602</v>
      </c>
      <c r="C589" s="33">
        <f t="shared" si="85"/>
        <v>23030.2</v>
      </c>
      <c r="D589" s="41">
        <f t="shared" si="86"/>
        <v>321.76</v>
      </c>
      <c r="E589" s="33">
        <f t="shared" si="87"/>
        <v>43.79</v>
      </c>
      <c r="F589" s="33">
        <f t="shared" si="88"/>
        <v>277.96999999999997</v>
      </c>
      <c r="G589" s="149"/>
      <c r="H589" s="33">
        <f t="shared" si="83"/>
        <v>22752.23</v>
      </c>
      <c r="K589" s="22"/>
      <c r="L589" s="25">
        <f t="shared" si="90"/>
        <v>184690.24000000063</v>
      </c>
      <c r="M589" s="25">
        <f t="shared" si="91"/>
        <v>87442.47</v>
      </c>
      <c r="N589" s="25">
        <f t="shared" si="92"/>
        <v>97247.77000000063</v>
      </c>
      <c r="O589" s="121"/>
    </row>
    <row r="590" spans="1:15" ht="12" customHeight="1" x14ac:dyDescent="0.45">
      <c r="A590" s="118">
        <f t="shared" si="89"/>
        <v>575</v>
      </c>
      <c r="B590" s="116">
        <f t="shared" si="84"/>
        <v>51903.115384615063</v>
      </c>
      <c r="C590" s="33">
        <f t="shared" si="85"/>
        <v>22752.23</v>
      </c>
      <c r="D590" s="41">
        <f t="shared" si="86"/>
        <v>321.76</v>
      </c>
      <c r="E590" s="33">
        <f t="shared" si="87"/>
        <v>43.26</v>
      </c>
      <c r="F590" s="33">
        <f t="shared" si="88"/>
        <v>278.5</v>
      </c>
      <c r="G590" s="149"/>
      <c r="H590" s="33">
        <f t="shared" si="83"/>
        <v>22473.73</v>
      </c>
      <c r="K590" s="22"/>
      <c r="L590" s="25">
        <f t="shared" si="90"/>
        <v>185012.00000000064</v>
      </c>
      <c r="M590" s="25">
        <f t="shared" si="91"/>
        <v>87485.73</v>
      </c>
      <c r="N590" s="25">
        <f t="shared" si="92"/>
        <v>97526.270000000644</v>
      </c>
      <c r="O590" s="121"/>
    </row>
    <row r="591" spans="1:15" ht="12" customHeight="1" x14ac:dyDescent="0.45">
      <c r="A591" s="118">
        <f t="shared" si="89"/>
        <v>576</v>
      </c>
      <c r="B591" s="116">
        <f t="shared" si="84"/>
        <v>51917.153846153524</v>
      </c>
      <c r="C591" s="33">
        <f t="shared" si="85"/>
        <v>22473.73</v>
      </c>
      <c r="D591" s="41">
        <f t="shared" si="86"/>
        <v>321.76</v>
      </c>
      <c r="E591" s="33">
        <f t="shared" si="87"/>
        <v>42.73</v>
      </c>
      <c r="F591" s="33">
        <f t="shared" si="88"/>
        <v>279.02999999999997</v>
      </c>
      <c r="G591" s="149"/>
      <c r="H591" s="33">
        <f t="shared" si="83"/>
        <v>22194.7</v>
      </c>
      <c r="K591" s="22"/>
      <c r="L591" s="25">
        <f t="shared" si="90"/>
        <v>185333.76000000065</v>
      </c>
      <c r="M591" s="25">
        <f t="shared" si="91"/>
        <v>87528.459999999992</v>
      </c>
      <c r="N591" s="25">
        <f t="shared" si="92"/>
        <v>97805.300000000658</v>
      </c>
      <c r="O591" s="121"/>
    </row>
    <row r="592" spans="1:15" ht="12" customHeight="1" x14ac:dyDescent="0.45">
      <c r="A592" s="118">
        <f t="shared" si="89"/>
        <v>577</v>
      </c>
      <c r="B592" s="116">
        <f t="shared" si="84"/>
        <v>51931.192307691985</v>
      </c>
      <c r="C592" s="33">
        <f t="shared" si="85"/>
        <v>22194.7</v>
      </c>
      <c r="D592" s="41">
        <f t="shared" si="86"/>
        <v>321.76</v>
      </c>
      <c r="E592" s="33">
        <f t="shared" si="87"/>
        <v>42.2</v>
      </c>
      <c r="F592" s="33">
        <f t="shared" si="88"/>
        <v>279.56</v>
      </c>
      <c r="G592" s="149"/>
      <c r="H592" s="33">
        <f t="shared" ref="H592:H655" si="93">IF(OR(H591=0,H591=""),"",ROUND(C592-F592,2))</f>
        <v>21915.14</v>
      </c>
      <c r="K592" s="22"/>
      <c r="L592" s="25">
        <f t="shared" si="90"/>
        <v>185655.52000000066</v>
      </c>
      <c r="M592" s="25">
        <f t="shared" si="91"/>
        <v>87570.659999999989</v>
      </c>
      <c r="N592" s="25">
        <f t="shared" si="92"/>
        <v>98084.86000000067</v>
      </c>
      <c r="O592" s="121"/>
    </row>
    <row r="593" spans="1:15" ht="12" customHeight="1" x14ac:dyDescent="0.45">
      <c r="A593" s="118">
        <f t="shared" si="89"/>
        <v>578</v>
      </c>
      <c r="B593" s="116">
        <f t="shared" ref="B593:B656" si="94">IF(OR(H592=0,H592=""),"",(365/$E$7+B592))</f>
        <v>51945.230769230446</v>
      </c>
      <c r="C593" s="33">
        <f t="shared" ref="C593:C656" si="95">IF(OR(H592=0,H592=""),"",ROUND(H592,2))</f>
        <v>21915.14</v>
      </c>
      <c r="D593" s="41">
        <f t="shared" ref="D593:D656" si="96">IF(OR(H592=0,H592=""),"",ROUND(IF(C593+E593&lt;$G$4,C593+E593,$G$4),2))</f>
        <v>321.76</v>
      </c>
      <c r="E593" s="33">
        <f t="shared" ref="E593:E656" si="97">IF(OR(H592=0,H592=""),"",ROUND(((1+($E$5/($E$8*100)))^($E$8/$E$7)-1)*C593,2))</f>
        <v>41.67</v>
      </c>
      <c r="F593" s="33">
        <f t="shared" ref="F593:F656" si="98">IF(OR(H592=0,H592=""),"",D593-E593+G593)</f>
        <v>280.08999999999997</v>
      </c>
      <c r="G593" s="149"/>
      <c r="H593" s="33">
        <f t="shared" si="93"/>
        <v>21635.05</v>
      </c>
      <c r="K593" s="22"/>
      <c r="L593" s="25">
        <f t="shared" si="90"/>
        <v>185977.28000000067</v>
      </c>
      <c r="M593" s="25">
        <f t="shared" si="91"/>
        <v>87612.329999999987</v>
      </c>
      <c r="N593" s="25">
        <f t="shared" si="92"/>
        <v>98364.950000000681</v>
      </c>
      <c r="O593" s="121"/>
    </row>
    <row r="594" spans="1:15" ht="12" customHeight="1" x14ac:dyDescent="0.45">
      <c r="A594" s="118">
        <f t="shared" ref="A594:A657" si="99">IF(OR(H593=0,H593=""),"",(1+A593))</f>
        <v>579</v>
      </c>
      <c r="B594" s="116">
        <f t="shared" si="94"/>
        <v>51959.269230768907</v>
      </c>
      <c r="C594" s="33">
        <f t="shared" si="95"/>
        <v>21635.05</v>
      </c>
      <c r="D594" s="41">
        <f t="shared" si="96"/>
        <v>321.76</v>
      </c>
      <c r="E594" s="33">
        <f t="shared" si="97"/>
        <v>41.13</v>
      </c>
      <c r="F594" s="33">
        <f t="shared" si="98"/>
        <v>280.63</v>
      </c>
      <c r="G594" s="149"/>
      <c r="H594" s="33">
        <f t="shared" si="93"/>
        <v>21354.42</v>
      </c>
      <c r="K594" s="22"/>
      <c r="L594" s="25">
        <f t="shared" si="90"/>
        <v>186299.04000000068</v>
      </c>
      <c r="M594" s="25">
        <f t="shared" si="91"/>
        <v>87653.459999999992</v>
      </c>
      <c r="N594" s="25">
        <f t="shared" si="92"/>
        <v>98645.580000000686</v>
      </c>
      <c r="O594" s="121"/>
    </row>
    <row r="595" spans="1:15" ht="12" customHeight="1" x14ac:dyDescent="0.45">
      <c r="A595" s="118">
        <f t="shared" si="99"/>
        <v>580</v>
      </c>
      <c r="B595" s="116">
        <f t="shared" si="94"/>
        <v>51973.307692307368</v>
      </c>
      <c r="C595" s="33">
        <f t="shared" si="95"/>
        <v>21354.42</v>
      </c>
      <c r="D595" s="41">
        <f t="shared" si="96"/>
        <v>321.76</v>
      </c>
      <c r="E595" s="33">
        <f t="shared" si="97"/>
        <v>40.6</v>
      </c>
      <c r="F595" s="33">
        <f t="shared" si="98"/>
        <v>281.15999999999997</v>
      </c>
      <c r="G595" s="149"/>
      <c r="H595" s="33">
        <f t="shared" si="93"/>
        <v>21073.26</v>
      </c>
      <c r="K595" s="22"/>
      <c r="L595" s="25">
        <f t="shared" si="90"/>
        <v>186620.80000000069</v>
      </c>
      <c r="M595" s="25">
        <f t="shared" si="91"/>
        <v>87694.06</v>
      </c>
      <c r="N595" s="25">
        <f t="shared" si="92"/>
        <v>98926.740000000689</v>
      </c>
      <c r="O595" s="121"/>
    </row>
    <row r="596" spans="1:15" ht="12" customHeight="1" x14ac:dyDescent="0.45">
      <c r="A596" s="118">
        <f t="shared" si="99"/>
        <v>581</v>
      </c>
      <c r="B596" s="116">
        <f t="shared" si="94"/>
        <v>51987.346153845829</v>
      </c>
      <c r="C596" s="33">
        <f t="shared" si="95"/>
        <v>21073.26</v>
      </c>
      <c r="D596" s="41">
        <f t="shared" si="96"/>
        <v>321.76</v>
      </c>
      <c r="E596" s="33">
        <f t="shared" si="97"/>
        <v>40.07</v>
      </c>
      <c r="F596" s="33">
        <f t="shared" si="98"/>
        <v>281.69</v>
      </c>
      <c r="G596" s="149"/>
      <c r="H596" s="33">
        <f t="shared" si="93"/>
        <v>20791.57</v>
      </c>
      <c r="K596" s="22"/>
      <c r="L596" s="25">
        <f t="shared" si="90"/>
        <v>186942.5600000007</v>
      </c>
      <c r="M596" s="25">
        <f t="shared" si="91"/>
        <v>87734.13</v>
      </c>
      <c r="N596" s="25">
        <f t="shared" si="92"/>
        <v>99208.430000000692</v>
      </c>
      <c r="O596" s="121"/>
    </row>
    <row r="597" spans="1:15" ht="12" customHeight="1" x14ac:dyDescent="0.45">
      <c r="A597" s="118">
        <f t="shared" si="99"/>
        <v>582</v>
      </c>
      <c r="B597" s="116">
        <f t="shared" si="94"/>
        <v>52001.38461538429</v>
      </c>
      <c r="C597" s="33">
        <f t="shared" si="95"/>
        <v>20791.57</v>
      </c>
      <c r="D597" s="41">
        <f t="shared" si="96"/>
        <v>321.76</v>
      </c>
      <c r="E597" s="33">
        <f t="shared" si="97"/>
        <v>39.53</v>
      </c>
      <c r="F597" s="33">
        <f t="shared" si="98"/>
        <v>282.23</v>
      </c>
      <c r="G597" s="149"/>
      <c r="H597" s="33">
        <f t="shared" si="93"/>
        <v>20509.34</v>
      </c>
      <c r="K597" s="22"/>
      <c r="L597" s="25">
        <f t="shared" si="90"/>
        <v>187264.32000000071</v>
      </c>
      <c r="M597" s="25">
        <f t="shared" si="91"/>
        <v>87773.66</v>
      </c>
      <c r="N597" s="25">
        <f t="shared" si="92"/>
        <v>99490.660000000702</v>
      </c>
      <c r="O597" s="121"/>
    </row>
    <row r="598" spans="1:15" ht="12" customHeight="1" x14ac:dyDescent="0.45">
      <c r="A598" s="118">
        <f t="shared" si="99"/>
        <v>583</v>
      </c>
      <c r="B598" s="116">
        <f t="shared" si="94"/>
        <v>52015.423076922751</v>
      </c>
      <c r="C598" s="33">
        <f t="shared" si="95"/>
        <v>20509.34</v>
      </c>
      <c r="D598" s="41">
        <f t="shared" si="96"/>
        <v>321.76</v>
      </c>
      <c r="E598" s="33">
        <f t="shared" si="97"/>
        <v>38.99</v>
      </c>
      <c r="F598" s="33">
        <f t="shared" si="98"/>
        <v>282.77</v>
      </c>
      <c r="G598" s="149"/>
      <c r="H598" s="33">
        <f t="shared" si="93"/>
        <v>20226.57</v>
      </c>
      <c r="K598" s="22"/>
      <c r="L598" s="25">
        <f t="shared" si="90"/>
        <v>187586.08000000071</v>
      </c>
      <c r="M598" s="25">
        <f t="shared" si="91"/>
        <v>87812.650000000009</v>
      </c>
      <c r="N598" s="25">
        <f t="shared" si="92"/>
        <v>99773.430000000706</v>
      </c>
      <c r="O598" s="121"/>
    </row>
    <row r="599" spans="1:15" ht="12" customHeight="1" x14ac:dyDescent="0.45">
      <c r="A599" s="118">
        <f t="shared" si="99"/>
        <v>584</v>
      </c>
      <c r="B599" s="116">
        <f t="shared" si="94"/>
        <v>52029.461538461212</v>
      </c>
      <c r="C599" s="33">
        <f t="shared" si="95"/>
        <v>20226.57</v>
      </c>
      <c r="D599" s="41">
        <f t="shared" si="96"/>
        <v>321.76</v>
      </c>
      <c r="E599" s="33">
        <f t="shared" si="97"/>
        <v>38.46</v>
      </c>
      <c r="F599" s="33">
        <f t="shared" si="98"/>
        <v>283.3</v>
      </c>
      <c r="G599" s="149"/>
      <c r="H599" s="33">
        <f t="shared" si="93"/>
        <v>19943.27</v>
      </c>
      <c r="K599" s="22"/>
      <c r="L599" s="25">
        <f t="shared" si="90"/>
        <v>187907.84000000072</v>
      </c>
      <c r="M599" s="25">
        <f t="shared" si="91"/>
        <v>87851.110000000015</v>
      </c>
      <c r="N599" s="25">
        <f t="shared" si="92"/>
        <v>100056.73000000071</v>
      </c>
      <c r="O599" s="121"/>
    </row>
    <row r="600" spans="1:15" ht="12" customHeight="1" x14ac:dyDescent="0.45">
      <c r="A600" s="118">
        <f t="shared" si="99"/>
        <v>585</v>
      </c>
      <c r="B600" s="116">
        <f t="shared" si="94"/>
        <v>52043.499999999673</v>
      </c>
      <c r="C600" s="33">
        <f t="shared" si="95"/>
        <v>19943.27</v>
      </c>
      <c r="D600" s="41">
        <f t="shared" si="96"/>
        <v>321.76</v>
      </c>
      <c r="E600" s="33">
        <f t="shared" si="97"/>
        <v>37.92</v>
      </c>
      <c r="F600" s="33">
        <f t="shared" si="98"/>
        <v>283.83999999999997</v>
      </c>
      <c r="G600" s="149"/>
      <c r="H600" s="33">
        <f t="shared" si="93"/>
        <v>19659.43</v>
      </c>
      <c r="K600" s="22"/>
      <c r="L600" s="25">
        <f t="shared" si="90"/>
        <v>188229.60000000073</v>
      </c>
      <c r="M600" s="25">
        <f t="shared" si="91"/>
        <v>87889.030000000013</v>
      </c>
      <c r="N600" s="25">
        <f t="shared" si="92"/>
        <v>100340.57000000072</v>
      </c>
      <c r="O600" s="121"/>
    </row>
    <row r="601" spans="1:15" ht="12" customHeight="1" x14ac:dyDescent="0.45">
      <c r="A601" s="118">
        <f t="shared" si="99"/>
        <v>586</v>
      </c>
      <c r="B601" s="116">
        <f t="shared" si="94"/>
        <v>52057.538461538134</v>
      </c>
      <c r="C601" s="33">
        <f t="shared" si="95"/>
        <v>19659.43</v>
      </c>
      <c r="D601" s="41">
        <f t="shared" si="96"/>
        <v>321.76</v>
      </c>
      <c r="E601" s="33">
        <f t="shared" si="97"/>
        <v>37.380000000000003</v>
      </c>
      <c r="F601" s="33">
        <f t="shared" si="98"/>
        <v>284.38</v>
      </c>
      <c r="G601" s="149"/>
      <c r="H601" s="33">
        <f t="shared" si="93"/>
        <v>19375.05</v>
      </c>
      <c r="K601" s="22"/>
      <c r="L601" s="25">
        <f t="shared" si="90"/>
        <v>188551.36000000074</v>
      </c>
      <c r="M601" s="25">
        <f t="shared" si="91"/>
        <v>87926.410000000018</v>
      </c>
      <c r="N601" s="25">
        <f t="shared" si="92"/>
        <v>100624.95000000072</v>
      </c>
      <c r="O601" s="121"/>
    </row>
    <row r="602" spans="1:15" ht="12" customHeight="1" x14ac:dyDescent="0.45">
      <c r="A602" s="118">
        <f t="shared" si="99"/>
        <v>587</v>
      </c>
      <c r="B602" s="116">
        <f t="shared" si="94"/>
        <v>52071.576923076595</v>
      </c>
      <c r="C602" s="33">
        <f t="shared" si="95"/>
        <v>19375.05</v>
      </c>
      <c r="D602" s="41">
        <f t="shared" si="96"/>
        <v>321.76</v>
      </c>
      <c r="E602" s="33">
        <f t="shared" si="97"/>
        <v>36.840000000000003</v>
      </c>
      <c r="F602" s="33">
        <f t="shared" si="98"/>
        <v>284.91999999999996</v>
      </c>
      <c r="G602" s="149"/>
      <c r="H602" s="33">
        <f t="shared" si="93"/>
        <v>19090.13</v>
      </c>
      <c r="K602" s="22"/>
      <c r="L602" s="25">
        <f t="shared" si="90"/>
        <v>188873.12000000075</v>
      </c>
      <c r="M602" s="25">
        <f t="shared" si="91"/>
        <v>87963.250000000015</v>
      </c>
      <c r="N602" s="25">
        <f t="shared" si="92"/>
        <v>100909.87000000074</v>
      </c>
      <c r="O602" s="121"/>
    </row>
    <row r="603" spans="1:15" ht="12" customHeight="1" x14ac:dyDescent="0.45">
      <c r="A603" s="118">
        <f t="shared" si="99"/>
        <v>588</v>
      </c>
      <c r="B603" s="116">
        <f t="shared" si="94"/>
        <v>52085.615384615056</v>
      </c>
      <c r="C603" s="33">
        <f t="shared" si="95"/>
        <v>19090.13</v>
      </c>
      <c r="D603" s="41">
        <f t="shared" si="96"/>
        <v>321.76</v>
      </c>
      <c r="E603" s="33">
        <f t="shared" si="97"/>
        <v>36.29</v>
      </c>
      <c r="F603" s="33">
        <f t="shared" si="98"/>
        <v>285.46999999999997</v>
      </c>
      <c r="G603" s="149"/>
      <c r="H603" s="33">
        <f t="shared" si="93"/>
        <v>18804.66</v>
      </c>
      <c r="K603" s="22"/>
      <c r="L603" s="25">
        <f t="shared" si="90"/>
        <v>189194.88000000076</v>
      </c>
      <c r="M603" s="25">
        <f t="shared" si="91"/>
        <v>87999.540000000008</v>
      </c>
      <c r="N603" s="25">
        <f t="shared" si="92"/>
        <v>101195.34000000075</v>
      </c>
      <c r="O603" s="121"/>
    </row>
    <row r="604" spans="1:15" ht="12" customHeight="1" x14ac:dyDescent="0.45">
      <c r="A604" s="118">
        <f t="shared" si="99"/>
        <v>589</v>
      </c>
      <c r="B604" s="116">
        <f t="shared" si="94"/>
        <v>52099.653846153516</v>
      </c>
      <c r="C604" s="33">
        <f t="shared" si="95"/>
        <v>18804.66</v>
      </c>
      <c r="D604" s="41">
        <f t="shared" si="96"/>
        <v>321.76</v>
      </c>
      <c r="E604" s="33">
        <f t="shared" si="97"/>
        <v>35.75</v>
      </c>
      <c r="F604" s="33">
        <f t="shared" si="98"/>
        <v>286.01</v>
      </c>
      <c r="G604" s="149"/>
      <c r="H604" s="33">
        <f t="shared" si="93"/>
        <v>18518.650000000001</v>
      </c>
      <c r="K604" s="22"/>
      <c r="L604" s="25">
        <f t="shared" si="90"/>
        <v>189516.64000000077</v>
      </c>
      <c r="M604" s="25">
        <f t="shared" si="91"/>
        <v>88035.290000000008</v>
      </c>
      <c r="N604" s="25">
        <f t="shared" si="92"/>
        <v>101481.35000000076</v>
      </c>
      <c r="O604" s="121"/>
    </row>
    <row r="605" spans="1:15" ht="12" customHeight="1" x14ac:dyDescent="0.45">
      <c r="A605" s="118">
        <f t="shared" si="99"/>
        <v>590</v>
      </c>
      <c r="B605" s="116">
        <f t="shared" si="94"/>
        <v>52113.692307691977</v>
      </c>
      <c r="C605" s="33">
        <f t="shared" si="95"/>
        <v>18518.650000000001</v>
      </c>
      <c r="D605" s="41">
        <f t="shared" si="96"/>
        <v>321.76</v>
      </c>
      <c r="E605" s="33">
        <f t="shared" si="97"/>
        <v>35.21</v>
      </c>
      <c r="F605" s="33">
        <f t="shared" si="98"/>
        <v>286.55</v>
      </c>
      <c r="G605" s="149"/>
      <c r="H605" s="33">
        <f t="shared" si="93"/>
        <v>18232.099999999999</v>
      </c>
      <c r="K605" s="22"/>
      <c r="L605" s="25">
        <f t="shared" ref="L605:L668" si="100">IF(H604=0,"",D605+G605+L604)</f>
        <v>189838.40000000078</v>
      </c>
      <c r="M605" s="25">
        <f t="shared" ref="M605:M668" si="101">IF(H604=0,"",M604+E605)</f>
        <v>88070.500000000015</v>
      </c>
      <c r="N605" s="25">
        <f t="shared" ref="N605:N668" si="102">IF(H604=0,"",L605-M605)</f>
        <v>101767.90000000077</v>
      </c>
      <c r="O605" s="121"/>
    </row>
    <row r="606" spans="1:15" ht="12" customHeight="1" x14ac:dyDescent="0.45">
      <c r="A606" s="118">
        <f t="shared" si="99"/>
        <v>591</v>
      </c>
      <c r="B606" s="116">
        <f t="shared" si="94"/>
        <v>52127.730769230438</v>
      </c>
      <c r="C606" s="33">
        <f t="shared" si="95"/>
        <v>18232.099999999999</v>
      </c>
      <c r="D606" s="41">
        <f t="shared" si="96"/>
        <v>321.76</v>
      </c>
      <c r="E606" s="33">
        <f t="shared" si="97"/>
        <v>34.659999999999997</v>
      </c>
      <c r="F606" s="33">
        <f t="shared" si="98"/>
        <v>287.10000000000002</v>
      </c>
      <c r="G606" s="149"/>
      <c r="H606" s="33">
        <f t="shared" si="93"/>
        <v>17945</v>
      </c>
      <c r="K606" s="22"/>
      <c r="L606" s="25">
        <f t="shared" si="100"/>
        <v>190160.16000000079</v>
      </c>
      <c r="M606" s="25">
        <f t="shared" si="101"/>
        <v>88105.160000000018</v>
      </c>
      <c r="N606" s="25">
        <f t="shared" si="102"/>
        <v>102055.00000000077</v>
      </c>
      <c r="O606" s="121"/>
    </row>
    <row r="607" spans="1:15" ht="12" customHeight="1" x14ac:dyDescent="0.45">
      <c r="A607" s="118">
        <f t="shared" si="99"/>
        <v>592</v>
      </c>
      <c r="B607" s="116">
        <f t="shared" si="94"/>
        <v>52141.769230768899</v>
      </c>
      <c r="C607" s="33">
        <f t="shared" si="95"/>
        <v>17945</v>
      </c>
      <c r="D607" s="41">
        <f t="shared" si="96"/>
        <v>321.76</v>
      </c>
      <c r="E607" s="33">
        <f t="shared" si="97"/>
        <v>34.119999999999997</v>
      </c>
      <c r="F607" s="33">
        <f t="shared" si="98"/>
        <v>287.64</v>
      </c>
      <c r="G607" s="149"/>
      <c r="H607" s="33">
        <f t="shared" si="93"/>
        <v>17657.36</v>
      </c>
      <c r="K607" s="22"/>
      <c r="L607" s="25">
        <f t="shared" si="100"/>
        <v>190481.9200000008</v>
      </c>
      <c r="M607" s="25">
        <f t="shared" si="101"/>
        <v>88139.280000000013</v>
      </c>
      <c r="N607" s="25">
        <f t="shared" si="102"/>
        <v>102342.64000000079</v>
      </c>
      <c r="O607" s="121"/>
    </row>
    <row r="608" spans="1:15" ht="12" customHeight="1" x14ac:dyDescent="0.45">
      <c r="A608" s="118">
        <f t="shared" si="99"/>
        <v>593</v>
      </c>
      <c r="B608" s="116">
        <f t="shared" si="94"/>
        <v>52155.80769230736</v>
      </c>
      <c r="C608" s="33">
        <f t="shared" si="95"/>
        <v>17657.36</v>
      </c>
      <c r="D608" s="41">
        <f t="shared" si="96"/>
        <v>321.76</v>
      </c>
      <c r="E608" s="33">
        <f t="shared" si="97"/>
        <v>33.57</v>
      </c>
      <c r="F608" s="33">
        <f t="shared" si="98"/>
        <v>288.19</v>
      </c>
      <c r="G608" s="149"/>
      <c r="H608" s="33">
        <f t="shared" si="93"/>
        <v>17369.169999999998</v>
      </c>
      <c r="K608" s="22"/>
      <c r="L608" s="25">
        <f t="shared" si="100"/>
        <v>190803.68000000081</v>
      </c>
      <c r="M608" s="25">
        <f t="shared" si="101"/>
        <v>88172.85000000002</v>
      </c>
      <c r="N608" s="25">
        <f t="shared" si="102"/>
        <v>102630.83000000079</v>
      </c>
      <c r="O608" s="121"/>
    </row>
    <row r="609" spans="1:15" ht="12" customHeight="1" x14ac:dyDescent="0.45">
      <c r="A609" s="118">
        <f t="shared" si="99"/>
        <v>594</v>
      </c>
      <c r="B609" s="116">
        <f t="shared" si="94"/>
        <v>52169.846153845821</v>
      </c>
      <c r="C609" s="33">
        <f t="shared" si="95"/>
        <v>17369.169999999998</v>
      </c>
      <c r="D609" s="41">
        <f t="shared" si="96"/>
        <v>321.76</v>
      </c>
      <c r="E609" s="33">
        <f t="shared" si="97"/>
        <v>33.020000000000003</v>
      </c>
      <c r="F609" s="33">
        <f t="shared" si="98"/>
        <v>288.74</v>
      </c>
      <c r="G609" s="149"/>
      <c r="H609" s="33">
        <f t="shared" si="93"/>
        <v>17080.43</v>
      </c>
      <c r="K609" s="22"/>
      <c r="L609" s="25">
        <f t="shared" si="100"/>
        <v>191125.44000000082</v>
      </c>
      <c r="M609" s="25">
        <f t="shared" si="101"/>
        <v>88205.870000000024</v>
      </c>
      <c r="N609" s="25">
        <f t="shared" si="102"/>
        <v>102919.57000000079</v>
      </c>
      <c r="O609" s="121"/>
    </row>
    <row r="610" spans="1:15" ht="12" customHeight="1" x14ac:dyDescent="0.45">
      <c r="A610" s="118">
        <f t="shared" si="99"/>
        <v>595</v>
      </c>
      <c r="B610" s="116">
        <f t="shared" si="94"/>
        <v>52183.884615384282</v>
      </c>
      <c r="C610" s="33">
        <f t="shared" si="95"/>
        <v>17080.43</v>
      </c>
      <c r="D610" s="41">
        <f t="shared" si="96"/>
        <v>321.76</v>
      </c>
      <c r="E610" s="33">
        <f t="shared" si="97"/>
        <v>32.47</v>
      </c>
      <c r="F610" s="33">
        <f t="shared" si="98"/>
        <v>289.28999999999996</v>
      </c>
      <c r="G610" s="149"/>
      <c r="H610" s="33">
        <f t="shared" si="93"/>
        <v>16791.14</v>
      </c>
      <c r="K610" s="22"/>
      <c r="L610" s="25">
        <f t="shared" si="100"/>
        <v>191447.20000000083</v>
      </c>
      <c r="M610" s="25">
        <f t="shared" si="101"/>
        <v>88238.340000000026</v>
      </c>
      <c r="N610" s="25">
        <f t="shared" si="102"/>
        <v>103208.8600000008</v>
      </c>
      <c r="O610" s="121"/>
    </row>
    <row r="611" spans="1:15" ht="12" customHeight="1" x14ac:dyDescent="0.45">
      <c r="A611" s="118">
        <f t="shared" si="99"/>
        <v>596</v>
      </c>
      <c r="B611" s="116">
        <f t="shared" si="94"/>
        <v>52197.923076922743</v>
      </c>
      <c r="C611" s="33">
        <f t="shared" si="95"/>
        <v>16791.14</v>
      </c>
      <c r="D611" s="41">
        <f t="shared" si="96"/>
        <v>321.76</v>
      </c>
      <c r="E611" s="33">
        <f t="shared" si="97"/>
        <v>31.92</v>
      </c>
      <c r="F611" s="33">
        <f t="shared" si="98"/>
        <v>289.83999999999997</v>
      </c>
      <c r="G611" s="149"/>
      <c r="H611" s="33">
        <f t="shared" si="93"/>
        <v>16501.3</v>
      </c>
      <c r="K611" s="22"/>
      <c r="L611" s="25">
        <f t="shared" si="100"/>
        <v>191768.96000000084</v>
      </c>
      <c r="M611" s="25">
        <f t="shared" si="101"/>
        <v>88270.260000000024</v>
      </c>
      <c r="N611" s="25">
        <f t="shared" si="102"/>
        <v>103498.70000000081</v>
      </c>
      <c r="O611" s="121"/>
    </row>
    <row r="612" spans="1:15" ht="12" customHeight="1" x14ac:dyDescent="0.45">
      <c r="A612" s="118">
        <f t="shared" si="99"/>
        <v>597</v>
      </c>
      <c r="B612" s="116">
        <f t="shared" si="94"/>
        <v>52211.961538461204</v>
      </c>
      <c r="C612" s="33">
        <f t="shared" si="95"/>
        <v>16501.3</v>
      </c>
      <c r="D612" s="41">
        <f t="shared" si="96"/>
        <v>321.76</v>
      </c>
      <c r="E612" s="33">
        <f t="shared" si="97"/>
        <v>31.37</v>
      </c>
      <c r="F612" s="33">
        <f t="shared" si="98"/>
        <v>290.39</v>
      </c>
      <c r="G612" s="149"/>
      <c r="H612" s="33">
        <f t="shared" si="93"/>
        <v>16210.91</v>
      </c>
      <c r="K612" s="22"/>
      <c r="L612" s="25">
        <f t="shared" si="100"/>
        <v>192090.72000000085</v>
      </c>
      <c r="M612" s="25">
        <f t="shared" si="101"/>
        <v>88301.630000000019</v>
      </c>
      <c r="N612" s="25">
        <f t="shared" si="102"/>
        <v>103789.09000000083</v>
      </c>
      <c r="O612" s="121"/>
    </row>
    <row r="613" spans="1:15" ht="12" customHeight="1" x14ac:dyDescent="0.45">
      <c r="A613" s="118">
        <f t="shared" si="99"/>
        <v>598</v>
      </c>
      <c r="B613" s="116">
        <f t="shared" si="94"/>
        <v>52225.999999999665</v>
      </c>
      <c r="C613" s="33">
        <f t="shared" si="95"/>
        <v>16210.91</v>
      </c>
      <c r="D613" s="41">
        <f t="shared" si="96"/>
        <v>321.76</v>
      </c>
      <c r="E613" s="33">
        <f t="shared" si="97"/>
        <v>30.82</v>
      </c>
      <c r="F613" s="33">
        <f t="shared" si="98"/>
        <v>290.94</v>
      </c>
      <c r="G613" s="149"/>
      <c r="H613" s="33">
        <f t="shared" si="93"/>
        <v>15919.97</v>
      </c>
      <c r="K613" s="22"/>
      <c r="L613" s="25">
        <f t="shared" si="100"/>
        <v>192412.48000000085</v>
      </c>
      <c r="M613" s="25">
        <f t="shared" si="101"/>
        <v>88332.450000000026</v>
      </c>
      <c r="N613" s="25">
        <f t="shared" si="102"/>
        <v>104080.03000000083</v>
      </c>
      <c r="O613" s="121"/>
    </row>
    <row r="614" spans="1:15" ht="12" customHeight="1" x14ac:dyDescent="0.45">
      <c r="A614" s="118">
        <f t="shared" si="99"/>
        <v>599</v>
      </c>
      <c r="B614" s="116">
        <f t="shared" si="94"/>
        <v>52240.038461538126</v>
      </c>
      <c r="C614" s="33">
        <f t="shared" si="95"/>
        <v>15919.97</v>
      </c>
      <c r="D614" s="41">
        <f t="shared" si="96"/>
        <v>321.76</v>
      </c>
      <c r="E614" s="33">
        <f t="shared" si="97"/>
        <v>30.27</v>
      </c>
      <c r="F614" s="33">
        <f t="shared" si="98"/>
        <v>291.49</v>
      </c>
      <c r="G614" s="149"/>
      <c r="H614" s="33">
        <f t="shared" si="93"/>
        <v>15628.48</v>
      </c>
      <c r="K614" s="22"/>
      <c r="L614" s="25">
        <f t="shared" si="100"/>
        <v>192734.24000000086</v>
      </c>
      <c r="M614" s="25">
        <f t="shared" si="101"/>
        <v>88362.72000000003</v>
      </c>
      <c r="N614" s="25">
        <f t="shared" si="102"/>
        <v>104371.52000000083</v>
      </c>
      <c r="O614" s="121"/>
    </row>
    <row r="615" spans="1:15" ht="12" customHeight="1" x14ac:dyDescent="0.45">
      <c r="A615" s="118">
        <f t="shared" si="99"/>
        <v>600</v>
      </c>
      <c r="B615" s="116">
        <f t="shared" si="94"/>
        <v>52254.076923076587</v>
      </c>
      <c r="C615" s="33">
        <f t="shared" si="95"/>
        <v>15628.48</v>
      </c>
      <c r="D615" s="41">
        <f t="shared" si="96"/>
        <v>321.76</v>
      </c>
      <c r="E615" s="33">
        <f t="shared" si="97"/>
        <v>29.71</v>
      </c>
      <c r="F615" s="33">
        <f t="shared" si="98"/>
        <v>292.05</v>
      </c>
      <c r="G615" s="149"/>
      <c r="H615" s="33">
        <f t="shared" si="93"/>
        <v>15336.43</v>
      </c>
      <c r="K615" s="22"/>
      <c r="L615" s="25">
        <f t="shared" si="100"/>
        <v>193056.00000000087</v>
      </c>
      <c r="M615" s="25">
        <f t="shared" si="101"/>
        <v>88392.430000000037</v>
      </c>
      <c r="N615" s="25">
        <f t="shared" si="102"/>
        <v>104663.57000000084</v>
      </c>
      <c r="O615" s="121"/>
    </row>
    <row r="616" spans="1:15" ht="12" customHeight="1" x14ac:dyDescent="0.45">
      <c r="A616" s="118">
        <f t="shared" si="99"/>
        <v>601</v>
      </c>
      <c r="B616" s="116">
        <f t="shared" si="94"/>
        <v>52268.115384615048</v>
      </c>
      <c r="C616" s="33">
        <f t="shared" si="95"/>
        <v>15336.43</v>
      </c>
      <c r="D616" s="41">
        <f t="shared" si="96"/>
        <v>321.76</v>
      </c>
      <c r="E616" s="33">
        <f t="shared" si="97"/>
        <v>29.16</v>
      </c>
      <c r="F616" s="33">
        <f t="shared" si="98"/>
        <v>292.59999999999997</v>
      </c>
      <c r="G616" s="149"/>
      <c r="H616" s="33">
        <f t="shared" si="93"/>
        <v>15043.83</v>
      </c>
      <c r="K616" s="22"/>
      <c r="L616" s="25">
        <f t="shared" si="100"/>
        <v>193377.76000000088</v>
      </c>
      <c r="M616" s="25">
        <f t="shared" si="101"/>
        <v>88421.59000000004</v>
      </c>
      <c r="N616" s="25">
        <f t="shared" si="102"/>
        <v>104956.17000000084</v>
      </c>
      <c r="O616" s="121"/>
    </row>
    <row r="617" spans="1:15" ht="12" customHeight="1" x14ac:dyDescent="0.45">
      <c r="A617" s="118">
        <f t="shared" si="99"/>
        <v>602</v>
      </c>
      <c r="B617" s="116">
        <f t="shared" si="94"/>
        <v>52282.153846153509</v>
      </c>
      <c r="C617" s="33">
        <f t="shared" si="95"/>
        <v>15043.83</v>
      </c>
      <c r="D617" s="41">
        <f t="shared" si="96"/>
        <v>321.76</v>
      </c>
      <c r="E617" s="33">
        <f t="shared" si="97"/>
        <v>28.6</v>
      </c>
      <c r="F617" s="33">
        <f t="shared" si="98"/>
        <v>293.15999999999997</v>
      </c>
      <c r="G617" s="149"/>
      <c r="H617" s="33">
        <f t="shared" si="93"/>
        <v>14750.67</v>
      </c>
      <c r="K617" s="22"/>
      <c r="L617" s="25">
        <f t="shared" si="100"/>
        <v>193699.52000000089</v>
      </c>
      <c r="M617" s="25">
        <f t="shared" si="101"/>
        <v>88450.190000000046</v>
      </c>
      <c r="N617" s="25">
        <f t="shared" si="102"/>
        <v>105249.33000000085</v>
      </c>
      <c r="O617" s="121"/>
    </row>
    <row r="618" spans="1:15" ht="12" customHeight="1" x14ac:dyDescent="0.45">
      <c r="A618" s="118">
        <f t="shared" si="99"/>
        <v>603</v>
      </c>
      <c r="B618" s="116">
        <f t="shared" si="94"/>
        <v>52296.19230769197</v>
      </c>
      <c r="C618" s="33">
        <f t="shared" si="95"/>
        <v>14750.67</v>
      </c>
      <c r="D618" s="41">
        <f t="shared" si="96"/>
        <v>321.76</v>
      </c>
      <c r="E618" s="33">
        <f t="shared" si="97"/>
        <v>28.04</v>
      </c>
      <c r="F618" s="33">
        <f t="shared" si="98"/>
        <v>293.71999999999997</v>
      </c>
      <c r="G618" s="149"/>
      <c r="H618" s="33">
        <f t="shared" si="93"/>
        <v>14456.95</v>
      </c>
      <c r="K618" s="22"/>
      <c r="L618" s="25">
        <f t="shared" si="100"/>
        <v>194021.2800000009</v>
      </c>
      <c r="M618" s="25">
        <f t="shared" si="101"/>
        <v>88478.23000000004</v>
      </c>
      <c r="N618" s="25">
        <f t="shared" si="102"/>
        <v>105543.05000000086</v>
      </c>
      <c r="O618" s="121"/>
    </row>
    <row r="619" spans="1:15" ht="12" customHeight="1" x14ac:dyDescent="0.45">
      <c r="A619" s="118">
        <f t="shared" si="99"/>
        <v>604</v>
      </c>
      <c r="B619" s="116">
        <f t="shared" si="94"/>
        <v>52310.230769230431</v>
      </c>
      <c r="C619" s="33">
        <f t="shared" si="95"/>
        <v>14456.95</v>
      </c>
      <c r="D619" s="41">
        <f t="shared" si="96"/>
        <v>321.76</v>
      </c>
      <c r="E619" s="33">
        <f t="shared" si="97"/>
        <v>27.49</v>
      </c>
      <c r="F619" s="33">
        <f t="shared" si="98"/>
        <v>294.27</v>
      </c>
      <c r="G619" s="149"/>
      <c r="H619" s="33">
        <f t="shared" si="93"/>
        <v>14162.68</v>
      </c>
      <c r="K619" s="22"/>
      <c r="L619" s="25">
        <f t="shared" si="100"/>
        <v>194343.04000000091</v>
      </c>
      <c r="M619" s="25">
        <f t="shared" si="101"/>
        <v>88505.720000000045</v>
      </c>
      <c r="N619" s="25">
        <f t="shared" si="102"/>
        <v>105837.32000000087</v>
      </c>
      <c r="O619" s="121"/>
    </row>
    <row r="620" spans="1:15" ht="12" customHeight="1" x14ac:dyDescent="0.45">
      <c r="A620" s="118">
        <f t="shared" si="99"/>
        <v>605</v>
      </c>
      <c r="B620" s="116">
        <f t="shared" si="94"/>
        <v>52324.269230768892</v>
      </c>
      <c r="C620" s="33">
        <f t="shared" si="95"/>
        <v>14162.68</v>
      </c>
      <c r="D620" s="41">
        <f t="shared" si="96"/>
        <v>321.76</v>
      </c>
      <c r="E620" s="33">
        <f t="shared" si="97"/>
        <v>26.93</v>
      </c>
      <c r="F620" s="33">
        <f t="shared" si="98"/>
        <v>294.83</v>
      </c>
      <c r="G620" s="149"/>
      <c r="H620" s="33">
        <f t="shared" si="93"/>
        <v>13867.85</v>
      </c>
      <c r="K620" s="22"/>
      <c r="L620" s="25">
        <f t="shared" si="100"/>
        <v>194664.80000000092</v>
      </c>
      <c r="M620" s="25">
        <f t="shared" si="101"/>
        <v>88532.650000000038</v>
      </c>
      <c r="N620" s="25">
        <f t="shared" si="102"/>
        <v>106132.15000000088</v>
      </c>
      <c r="O620" s="121"/>
    </row>
    <row r="621" spans="1:15" ht="12" customHeight="1" x14ac:dyDescent="0.45">
      <c r="A621" s="118">
        <f t="shared" si="99"/>
        <v>606</v>
      </c>
      <c r="B621" s="116">
        <f t="shared" si="94"/>
        <v>52338.307692307353</v>
      </c>
      <c r="C621" s="33">
        <f t="shared" si="95"/>
        <v>13867.85</v>
      </c>
      <c r="D621" s="41">
        <f t="shared" si="96"/>
        <v>321.76</v>
      </c>
      <c r="E621" s="33">
        <f t="shared" si="97"/>
        <v>26.37</v>
      </c>
      <c r="F621" s="33">
        <f t="shared" si="98"/>
        <v>295.39</v>
      </c>
      <c r="G621" s="149"/>
      <c r="H621" s="33">
        <f t="shared" si="93"/>
        <v>13572.46</v>
      </c>
      <c r="K621" s="22"/>
      <c r="L621" s="25">
        <f t="shared" si="100"/>
        <v>194986.56000000093</v>
      </c>
      <c r="M621" s="25">
        <f t="shared" si="101"/>
        <v>88559.020000000033</v>
      </c>
      <c r="N621" s="25">
        <f t="shared" si="102"/>
        <v>106427.5400000009</v>
      </c>
      <c r="O621" s="121"/>
    </row>
    <row r="622" spans="1:15" ht="12" customHeight="1" x14ac:dyDescent="0.45">
      <c r="A622" s="118">
        <f t="shared" si="99"/>
        <v>607</v>
      </c>
      <c r="B622" s="116">
        <f t="shared" si="94"/>
        <v>52352.346153845814</v>
      </c>
      <c r="C622" s="33">
        <f t="shared" si="95"/>
        <v>13572.46</v>
      </c>
      <c r="D622" s="41">
        <f t="shared" si="96"/>
        <v>321.76</v>
      </c>
      <c r="E622" s="33">
        <f t="shared" si="97"/>
        <v>25.8</v>
      </c>
      <c r="F622" s="33">
        <f t="shared" si="98"/>
        <v>295.95999999999998</v>
      </c>
      <c r="G622" s="149"/>
      <c r="H622" s="33">
        <f t="shared" si="93"/>
        <v>13276.5</v>
      </c>
      <c r="K622" s="22"/>
      <c r="L622" s="25">
        <f t="shared" si="100"/>
        <v>195308.32000000094</v>
      </c>
      <c r="M622" s="25">
        <f t="shared" si="101"/>
        <v>88584.820000000036</v>
      </c>
      <c r="N622" s="25">
        <f t="shared" si="102"/>
        <v>106723.5000000009</v>
      </c>
      <c r="O622" s="121"/>
    </row>
    <row r="623" spans="1:15" ht="12" customHeight="1" x14ac:dyDescent="0.45">
      <c r="A623" s="118">
        <f t="shared" si="99"/>
        <v>608</v>
      </c>
      <c r="B623" s="116">
        <f t="shared" si="94"/>
        <v>52366.384615384275</v>
      </c>
      <c r="C623" s="33">
        <f t="shared" si="95"/>
        <v>13276.5</v>
      </c>
      <c r="D623" s="41">
        <f t="shared" si="96"/>
        <v>321.76</v>
      </c>
      <c r="E623" s="33">
        <f t="shared" si="97"/>
        <v>25.24</v>
      </c>
      <c r="F623" s="33">
        <f t="shared" si="98"/>
        <v>296.52</v>
      </c>
      <c r="G623" s="149"/>
      <c r="H623" s="33">
        <f t="shared" si="93"/>
        <v>12979.98</v>
      </c>
      <c r="K623" s="22"/>
      <c r="L623" s="25">
        <f t="shared" si="100"/>
        <v>195630.08000000095</v>
      </c>
      <c r="M623" s="25">
        <f t="shared" si="101"/>
        <v>88610.060000000041</v>
      </c>
      <c r="N623" s="25">
        <f t="shared" si="102"/>
        <v>107020.02000000091</v>
      </c>
      <c r="O623" s="121"/>
    </row>
    <row r="624" spans="1:15" ht="12" customHeight="1" x14ac:dyDescent="0.45">
      <c r="A624" s="118">
        <f t="shared" si="99"/>
        <v>609</v>
      </c>
      <c r="B624" s="116">
        <f t="shared" si="94"/>
        <v>52380.423076922736</v>
      </c>
      <c r="C624" s="33">
        <f t="shared" si="95"/>
        <v>12979.98</v>
      </c>
      <c r="D624" s="41">
        <f t="shared" si="96"/>
        <v>321.76</v>
      </c>
      <c r="E624" s="33">
        <f t="shared" si="97"/>
        <v>24.68</v>
      </c>
      <c r="F624" s="33">
        <f t="shared" si="98"/>
        <v>297.08</v>
      </c>
      <c r="G624" s="149"/>
      <c r="H624" s="33">
        <f t="shared" si="93"/>
        <v>12682.9</v>
      </c>
      <c r="K624" s="22"/>
      <c r="L624" s="25">
        <f t="shared" si="100"/>
        <v>195951.84000000096</v>
      </c>
      <c r="M624" s="25">
        <f t="shared" si="101"/>
        <v>88634.740000000034</v>
      </c>
      <c r="N624" s="25">
        <f t="shared" si="102"/>
        <v>107317.10000000092</v>
      </c>
      <c r="O624" s="121"/>
    </row>
    <row r="625" spans="1:15" ht="12" customHeight="1" x14ac:dyDescent="0.45">
      <c r="A625" s="118">
        <f t="shared" si="99"/>
        <v>610</v>
      </c>
      <c r="B625" s="116">
        <f t="shared" si="94"/>
        <v>52394.461538461197</v>
      </c>
      <c r="C625" s="33">
        <f t="shared" si="95"/>
        <v>12682.9</v>
      </c>
      <c r="D625" s="41">
        <f t="shared" si="96"/>
        <v>321.76</v>
      </c>
      <c r="E625" s="33">
        <f t="shared" si="97"/>
        <v>24.11</v>
      </c>
      <c r="F625" s="33">
        <f t="shared" si="98"/>
        <v>297.64999999999998</v>
      </c>
      <c r="G625" s="149"/>
      <c r="H625" s="33">
        <f t="shared" si="93"/>
        <v>12385.25</v>
      </c>
      <c r="K625" s="22"/>
      <c r="L625" s="25">
        <f t="shared" si="100"/>
        <v>196273.60000000097</v>
      </c>
      <c r="M625" s="25">
        <f t="shared" si="101"/>
        <v>88658.850000000035</v>
      </c>
      <c r="N625" s="25">
        <f t="shared" si="102"/>
        <v>107614.75000000093</v>
      </c>
      <c r="O625" s="121"/>
    </row>
    <row r="626" spans="1:15" ht="12" customHeight="1" x14ac:dyDescent="0.45">
      <c r="A626" s="118">
        <f t="shared" si="99"/>
        <v>611</v>
      </c>
      <c r="B626" s="116">
        <f t="shared" si="94"/>
        <v>52408.499999999658</v>
      </c>
      <c r="C626" s="33">
        <f t="shared" si="95"/>
        <v>12385.25</v>
      </c>
      <c r="D626" s="41">
        <f t="shared" si="96"/>
        <v>321.76</v>
      </c>
      <c r="E626" s="33">
        <f t="shared" si="97"/>
        <v>23.55</v>
      </c>
      <c r="F626" s="33">
        <f t="shared" si="98"/>
        <v>298.20999999999998</v>
      </c>
      <c r="G626" s="149"/>
      <c r="H626" s="33">
        <f t="shared" si="93"/>
        <v>12087.04</v>
      </c>
      <c r="K626" s="22"/>
      <c r="L626" s="25">
        <f t="shared" si="100"/>
        <v>196595.36000000098</v>
      </c>
      <c r="M626" s="25">
        <f t="shared" si="101"/>
        <v>88682.400000000038</v>
      </c>
      <c r="N626" s="25">
        <f t="shared" si="102"/>
        <v>107912.96000000094</v>
      </c>
      <c r="O626" s="121"/>
    </row>
    <row r="627" spans="1:15" ht="12" customHeight="1" x14ac:dyDescent="0.45">
      <c r="A627" s="118">
        <f t="shared" si="99"/>
        <v>612</v>
      </c>
      <c r="B627" s="116">
        <f t="shared" si="94"/>
        <v>52422.538461538119</v>
      </c>
      <c r="C627" s="33">
        <f t="shared" si="95"/>
        <v>12087.04</v>
      </c>
      <c r="D627" s="41">
        <f t="shared" si="96"/>
        <v>321.76</v>
      </c>
      <c r="E627" s="33">
        <f t="shared" si="97"/>
        <v>22.98</v>
      </c>
      <c r="F627" s="33">
        <f t="shared" si="98"/>
        <v>298.77999999999997</v>
      </c>
      <c r="G627" s="149"/>
      <c r="H627" s="33">
        <f t="shared" si="93"/>
        <v>11788.26</v>
      </c>
      <c r="K627" s="22"/>
      <c r="L627" s="25">
        <f t="shared" si="100"/>
        <v>196917.12000000098</v>
      </c>
      <c r="M627" s="25">
        <f t="shared" si="101"/>
        <v>88705.380000000034</v>
      </c>
      <c r="N627" s="25">
        <f t="shared" si="102"/>
        <v>108211.74000000095</v>
      </c>
      <c r="O627" s="121"/>
    </row>
    <row r="628" spans="1:15" ht="12" customHeight="1" x14ac:dyDescent="0.45">
      <c r="A628" s="118">
        <f t="shared" si="99"/>
        <v>613</v>
      </c>
      <c r="B628" s="116">
        <f t="shared" si="94"/>
        <v>52436.57692307658</v>
      </c>
      <c r="C628" s="33">
        <f t="shared" si="95"/>
        <v>11788.26</v>
      </c>
      <c r="D628" s="41">
        <f t="shared" si="96"/>
        <v>321.76</v>
      </c>
      <c r="E628" s="33">
        <f t="shared" si="97"/>
        <v>22.41</v>
      </c>
      <c r="F628" s="33">
        <f t="shared" si="98"/>
        <v>299.34999999999997</v>
      </c>
      <c r="G628" s="149"/>
      <c r="H628" s="33">
        <f t="shared" si="93"/>
        <v>11488.91</v>
      </c>
      <c r="K628" s="22"/>
      <c r="L628" s="25">
        <f t="shared" si="100"/>
        <v>197238.88000000099</v>
      </c>
      <c r="M628" s="25">
        <f t="shared" si="101"/>
        <v>88727.790000000037</v>
      </c>
      <c r="N628" s="25">
        <f t="shared" si="102"/>
        <v>108511.09000000096</v>
      </c>
      <c r="O628" s="121"/>
    </row>
    <row r="629" spans="1:15" ht="12" customHeight="1" x14ac:dyDescent="0.45">
      <c r="A629" s="118">
        <f t="shared" si="99"/>
        <v>614</v>
      </c>
      <c r="B629" s="116">
        <f t="shared" si="94"/>
        <v>52450.615384615041</v>
      </c>
      <c r="C629" s="33">
        <f t="shared" si="95"/>
        <v>11488.91</v>
      </c>
      <c r="D629" s="41">
        <f t="shared" si="96"/>
        <v>321.76</v>
      </c>
      <c r="E629" s="33">
        <f t="shared" si="97"/>
        <v>21.84</v>
      </c>
      <c r="F629" s="33">
        <f t="shared" si="98"/>
        <v>299.92</v>
      </c>
      <c r="G629" s="149"/>
      <c r="H629" s="33">
        <f t="shared" si="93"/>
        <v>11188.99</v>
      </c>
      <c r="K629" s="22"/>
      <c r="L629" s="25">
        <f t="shared" si="100"/>
        <v>197560.640000001</v>
      </c>
      <c r="M629" s="25">
        <f t="shared" si="101"/>
        <v>88749.630000000034</v>
      </c>
      <c r="N629" s="25">
        <f t="shared" si="102"/>
        <v>108811.01000000097</v>
      </c>
      <c r="O629" s="121"/>
    </row>
    <row r="630" spans="1:15" ht="12" customHeight="1" x14ac:dyDescent="0.45">
      <c r="A630" s="118">
        <f t="shared" si="99"/>
        <v>615</v>
      </c>
      <c r="B630" s="116">
        <f t="shared" si="94"/>
        <v>52464.653846153502</v>
      </c>
      <c r="C630" s="33">
        <f t="shared" si="95"/>
        <v>11188.99</v>
      </c>
      <c r="D630" s="41">
        <f t="shared" si="96"/>
        <v>321.76</v>
      </c>
      <c r="E630" s="33">
        <f t="shared" si="97"/>
        <v>21.27</v>
      </c>
      <c r="F630" s="33">
        <f t="shared" si="98"/>
        <v>300.49</v>
      </c>
      <c r="G630" s="149"/>
      <c r="H630" s="33">
        <f t="shared" si="93"/>
        <v>10888.5</v>
      </c>
      <c r="K630" s="22"/>
      <c r="L630" s="25">
        <f t="shared" si="100"/>
        <v>197882.40000000101</v>
      </c>
      <c r="M630" s="25">
        <f t="shared" si="101"/>
        <v>88770.900000000038</v>
      </c>
      <c r="N630" s="25">
        <f t="shared" si="102"/>
        <v>109111.50000000097</v>
      </c>
      <c r="O630" s="121"/>
    </row>
    <row r="631" spans="1:15" ht="12" customHeight="1" x14ac:dyDescent="0.45">
      <c r="A631" s="118">
        <f t="shared" si="99"/>
        <v>616</v>
      </c>
      <c r="B631" s="116">
        <f t="shared" si="94"/>
        <v>52478.692307691963</v>
      </c>
      <c r="C631" s="33">
        <f t="shared" si="95"/>
        <v>10888.5</v>
      </c>
      <c r="D631" s="41">
        <f t="shared" si="96"/>
        <v>321.76</v>
      </c>
      <c r="E631" s="33">
        <f t="shared" si="97"/>
        <v>20.7</v>
      </c>
      <c r="F631" s="33">
        <f t="shared" si="98"/>
        <v>301.06</v>
      </c>
      <c r="G631" s="149"/>
      <c r="H631" s="33">
        <f t="shared" si="93"/>
        <v>10587.44</v>
      </c>
      <c r="K631" s="22"/>
      <c r="L631" s="25">
        <f t="shared" si="100"/>
        <v>198204.16000000102</v>
      </c>
      <c r="M631" s="25">
        <f t="shared" si="101"/>
        <v>88791.600000000035</v>
      </c>
      <c r="N631" s="25">
        <f t="shared" si="102"/>
        <v>109412.56000000099</v>
      </c>
      <c r="O631" s="121"/>
    </row>
    <row r="632" spans="1:15" ht="12" customHeight="1" x14ac:dyDescent="0.45">
      <c r="A632" s="118">
        <f t="shared" si="99"/>
        <v>617</v>
      </c>
      <c r="B632" s="116">
        <f t="shared" si="94"/>
        <v>52492.730769230424</v>
      </c>
      <c r="C632" s="33">
        <f t="shared" si="95"/>
        <v>10587.44</v>
      </c>
      <c r="D632" s="41">
        <f t="shared" si="96"/>
        <v>321.76</v>
      </c>
      <c r="E632" s="33">
        <f t="shared" si="97"/>
        <v>20.13</v>
      </c>
      <c r="F632" s="33">
        <f t="shared" si="98"/>
        <v>301.63</v>
      </c>
      <c r="G632" s="149"/>
      <c r="H632" s="33">
        <f t="shared" si="93"/>
        <v>10285.81</v>
      </c>
      <c r="K632" s="22"/>
      <c r="L632" s="25">
        <f t="shared" si="100"/>
        <v>198525.92000000103</v>
      </c>
      <c r="M632" s="25">
        <f t="shared" si="101"/>
        <v>88811.73000000004</v>
      </c>
      <c r="N632" s="25">
        <f t="shared" si="102"/>
        <v>109714.19000000099</v>
      </c>
      <c r="O632" s="121"/>
    </row>
    <row r="633" spans="1:15" ht="12" customHeight="1" x14ac:dyDescent="0.45">
      <c r="A633" s="118">
        <f t="shared" si="99"/>
        <v>618</v>
      </c>
      <c r="B633" s="116">
        <f t="shared" si="94"/>
        <v>52506.769230768885</v>
      </c>
      <c r="C633" s="33">
        <f t="shared" si="95"/>
        <v>10285.81</v>
      </c>
      <c r="D633" s="41">
        <f t="shared" si="96"/>
        <v>321.76</v>
      </c>
      <c r="E633" s="33">
        <f t="shared" si="97"/>
        <v>19.559999999999999</v>
      </c>
      <c r="F633" s="33">
        <f t="shared" si="98"/>
        <v>302.2</v>
      </c>
      <c r="G633" s="149"/>
      <c r="H633" s="33">
        <f t="shared" si="93"/>
        <v>9983.61</v>
      </c>
      <c r="K633" s="22"/>
      <c r="L633" s="25">
        <f t="shared" si="100"/>
        <v>198847.68000000104</v>
      </c>
      <c r="M633" s="25">
        <f t="shared" si="101"/>
        <v>88831.290000000037</v>
      </c>
      <c r="N633" s="25">
        <f t="shared" si="102"/>
        <v>110016.390000001</v>
      </c>
      <c r="O633" s="121"/>
    </row>
    <row r="634" spans="1:15" ht="12" customHeight="1" x14ac:dyDescent="0.45">
      <c r="A634" s="118">
        <f t="shared" si="99"/>
        <v>619</v>
      </c>
      <c r="B634" s="116">
        <f t="shared" si="94"/>
        <v>52520.807692307346</v>
      </c>
      <c r="C634" s="33">
        <f t="shared" si="95"/>
        <v>9983.61</v>
      </c>
      <c r="D634" s="41">
        <f t="shared" si="96"/>
        <v>321.76</v>
      </c>
      <c r="E634" s="33">
        <f t="shared" si="97"/>
        <v>18.98</v>
      </c>
      <c r="F634" s="33">
        <f t="shared" si="98"/>
        <v>302.77999999999997</v>
      </c>
      <c r="G634" s="149"/>
      <c r="H634" s="33">
        <f t="shared" si="93"/>
        <v>9680.83</v>
      </c>
      <c r="K634" s="22"/>
      <c r="L634" s="25">
        <f t="shared" si="100"/>
        <v>199169.44000000105</v>
      </c>
      <c r="M634" s="25">
        <f t="shared" si="101"/>
        <v>88850.270000000033</v>
      </c>
      <c r="N634" s="25">
        <f t="shared" si="102"/>
        <v>110319.17000000102</v>
      </c>
      <c r="O634" s="121"/>
    </row>
    <row r="635" spans="1:15" ht="12" customHeight="1" x14ac:dyDescent="0.45">
      <c r="A635" s="118">
        <f t="shared" si="99"/>
        <v>620</v>
      </c>
      <c r="B635" s="116">
        <f t="shared" si="94"/>
        <v>52534.846153845807</v>
      </c>
      <c r="C635" s="33">
        <f t="shared" si="95"/>
        <v>9680.83</v>
      </c>
      <c r="D635" s="41">
        <f t="shared" si="96"/>
        <v>321.76</v>
      </c>
      <c r="E635" s="33">
        <f t="shared" si="97"/>
        <v>18.41</v>
      </c>
      <c r="F635" s="33">
        <f t="shared" si="98"/>
        <v>303.34999999999997</v>
      </c>
      <c r="G635" s="149"/>
      <c r="H635" s="33">
        <f t="shared" si="93"/>
        <v>9377.48</v>
      </c>
      <c r="K635" s="22"/>
      <c r="L635" s="25">
        <f t="shared" si="100"/>
        <v>199491.20000000106</v>
      </c>
      <c r="M635" s="25">
        <f t="shared" si="101"/>
        <v>88868.680000000037</v>
      </c>
      <c r="N635" s="25">
        <f t="shared" si="102"/>
        <v>110622.52000000102</v>
      </c>
      <c r="O635" s="121"/>
    </row>
    <row r="636" spans="1:15" ht="12" customHeight="1" x14ac:dyDescent="0.45">
      <c r="A636" s="118">
        <f t="shared" si="99"/>
        <v>621</v>
      </c>
      <c r="B636" s="116">
        <f t="shared" si="94"/>
        <v>52548.884615384268</v>
      </c>
      <c r="C636" s="33">
        <f t="shared" si="95"/>
        <v>9377.48</v>
      </c>
      <c r="D636" s="41">
        <f t="shared" si="96"/>
        <v>321.76</v>
      </c>
      <c r="E636" s="33">
        <f t="shared" si="97"/>
        <v>17.829999999999998</v>
      </c>
      <c r="F636" s="33">
        <f t="shared" si="98"/>
        <v>303.93</v>
      </c>
      <c r="G636" s="149"/>
      <c r="H636" s="33">
        <f t="shared" si="93"/>
        <v>9073.5499999999993</v>
      </c>
      <c r="K636" s="22"/>
      <c r="L636" s="25">
        <f t="shared" si="100"/>
        <v>199812.96000000107</v>
      </c>
      <c r="M636" s="25">
        <f t="shared" si="101"/>
        <v>88886.510000000038</v>
      </c>
      <c r="N636" s="25">
        <f t="shared" si="102"/>
        <v>110926.45000000103</v>
      </c>
      <c r="O636" s="121"/>
    </row>
    <row r="637" spans="1:15" ht="12" customHeight="1" x14ac:dyDescent="0.45">
      <c r="A637" s="118">
        <f t="shared" si="99"/>
        <v>622</v>
      </c>
      <c r="B637" s="116">
        <f t="shared" si="94"/>
        <v>52562.923076922729</v>
      </c>
      <c r="C637" s="33">
        <f t="shared" si="95"/>
        <v>9073.5499999999993</v>
      </c>
      <c r="D637" s="41">
        <f t="shared" si="96"/>
        <v>321.76</v>
      </c>
      <c r="E637" s="33">
        <f t="shared" si="97"/>
        <v>17.25</v>
      </c>
      <c r="F637" s="33">
        <f t="shared" si="98"/>
        <v>304.51</v>
      </c>
      <c r="G637" s="149"/>
      <c r="H637" s="33">
        <f t="shared" si="93"/>
        <v>8769.0400000000009</v>
      </c>
      <c r="K637" s="22"/>
      <c r="L637" s="25">
        <f t="shared" si="100"/>
        <v>200134.72000000108</v>
      </c>
      <c r="M637" s="25">
        <f t="shared" si="101"/>
        <v>88903.760000000038</v>
      </c>
      <c r="N637" s="25">
        <f t="shared" si="102"/>
        <v>111230.96000000104</v>
      </c>
      <c r="O637" s="121"/>
    </row>
    <row r="638" spans="1:15" ht="12" customHeight="1" x14ac:dyDescent="0.45">
      <c r="A638" s="118">
        <f t="shared" si="99"/>
        <v>623</v>
      </c>
      <c r="B638" s="116">
        <f t="shared" si="94"/>
        <v>52576.96153846119</v>
      </c>
      <c r="C638" s="33">
        <f t="shared" si="95"/>
        <v>8769.0400000000009</v>
      </c>
      <c r="D638" s="41">
        <f t="shared" si="96"/>
        <v>321.76</v>
      </c>
      <c r="E638" s="33">
        <f t="shared" si="97"/>
        <v>16.670000000000002</v>
      </c>
      <c r="F638" s="33">
        <f t="shared" si="98"/>
        <v>305.08999999999997</v>
      </c>
      <c r="G638" s="149"/>
      <c r="H638" s="33">
        <f t="shared" si="93"/>
        <v>8463.9500000000007</v>
      </c>
      <c r="K638" s="22"/>
      <c r="L638" s="25">
        <f t="shared" si="100"/>
        <v>200456.48000000109</v>
      </c>
      <c r="M638" s="25">
        <f t="shared" si="101"/>
        <v>88920.430000000037</v>
      </c>
      <c r="N638" s="25">
        <f t="shared" si="102"/>
        <v>111536.05000000105</v>
      </c>
      <c r="O638" s="121"/>
    </row>
    <row r="639" spans="1:15" ht="12" customHeight="1" x14ac:dyDescent="0.45">
      <c r="A639" s="118">
        <f t="shared" si="99"/>
        <v>624</v>
      </c>
      <c r="B639" s="116">
        <f t="shared" si="94"/>
        <v>52590.999999999651</v>
      </c>
      <c r="C639" s="33">
        <f t="shared" si="95"/>
        <v>8463.9500000000007</v>
      </c>
      <c r="D639" s="41">
        <f t="shared" si="96"/>
        <v>321.76</v>
      </c>
      <c r="E639" s="33">
        <f t="shared" si="97"/>
        <v>16.09</v>
      </c>
      <c r="F639" s="33">
        <f t="shared" si="98"/>
        <v>305.67</v>
      </c>
      <c r="G639" s="149"/>
      <c r="H639" s="33">
        <f t="shared" si="93"/>
        <v>8158.28</v>
      </c>
      <c r="K639" s="22"/>
      <c r="L639" s="25">
        <f t="shared" si="100"/>
        <v>200778.2400000011</v>
      </c>
      <c r="M639" s="25">
        <f t="shared" si="101"/>
        <v>88936.520000000033</v>
      </c>
      <c r="N639" s="25">
        <f t="shared" si="102"/>
        <v>111841.72000000106</v>
      </c>
      <c r="O639" s="121"/>
    </row>
    <row r="640" spans="1:15" ht="12" customHeight="1" x14ac:dyDescent="0.45">
      <c r="A640" s="118">
        <f t="shared" si="99"/>
        <v>625</v>
      </c>
      <c r="B640" s="116">
        <f t="shared" si="94"/>
        <v>52605.038461538112</v>
      </c>
      <c r="C640" s="33">
        <f t="shared" si="95"/>
        <v>8158.28</v>
      </c>
      <c r="D640" s="41">
        <f t="shared" si="96"/>
        <v>321.76</v>
      </c>
      <c r="E640" s="33">
        <f t="shared" si="97"/>
        <v>15.51</v>
      </c>
      <c r="F640" s="33">
        <f t="shared" si="98"/>
        <v>306.25</v>
      </c>
      <c r="G640" s="149"/>
      <c r="H640" s="33">
        <f t="shared" si="93"/>
        <v>7852.03</v>
      </c>
      <c r="K640" s="22"/>
      <c r="L640" s="25">
        <f t="shared" si="100"/>
        <v>201100.00000000111</v>
      </c>
      <c r="M640" s="25">
        <f t="shared" si="101"/>
        <v>88952.030000000028</v>
      </c>
      <c r="N640" s="25">
        <f t="shared" si="102"/>
        <v>112147.97000000108</v>
      </c>
      <c r="O640" s="121"/>
    </row>
    <row r="641" spans="1:15" ht="12" customHeight="1" x14ac:dyDescent="0.45">
      <c r="A641" s="118">
        <f t="shared" si="99"/>
        <v>626</v>
      </c>
      <c r="B641" s="116">
        <f t="shared" si="94"/>
        <v>52619.076923076573</v>
      </c>
      <c r="C641" s="33">
        <f t="shared" si="95"/>
        <v>7852.03</v>
      </c>
      <c r="D641" s="41">
        <f t="shared" si="96"/>
        <v>321.76</v>
      </c>
      <c r="E641" s="33">
        <f t="shared" si="97"/>
        <v>14.93</v>
      </c>
      <c r="F641" s="33">
        <f t="shared" si="98"/>
        <v>306.83</v>
      </c>
      <c r="G641" s="149"/>
      <c r="H641" s="33">
        <f t="shared" si="93"/>
        <v>7545.2</v>
      </c>
      <c r="K641" s="22"/>
      <c r="L641" s="25">
        <f t="shared" si="100"/>
        <v>201421.76000000112</v>
      </c>
      <c r="M641" s="25">
        <f t="shared" si="101"/>
        <v>88966.960000000021</v>
      </c>
      <c r="N641" s="25">
        <f t="shared" si="102"/>
        <v>112454.80000000109</v>
      </c>
      <c r="O641" s="121"/>
    </row>
    <row r="642" spans="1:15" ht="12" customHeight="1" x14ac:dyDescent="0.45">
      <c r="A642" s="118">
        <f t="shared" si="99"/>
        <v>627</v>
      </c>
      <c r="B642" s="116">
        <f t="shared" si="94"/>
        <v>52633.115384615034</v>
      </c>
      <c r="C642" s="33">
        <f t="shared" si="95"/>
        <v>7545.2</v>
      </c>
      <c r="D642" s="41">
        <f t="shared" si="96"/>
        <v>321.76</v>
      </c>
      <c r="E642" s="33">
        <f t="shared" si="97"/>
        <v>14.35</v>
      </c>
      <c r="F642" s="33">
        <f t="shared" si="98"/>
        <v>307.40999999999997</v>
      </c>
      <c r="G642" s="149"/>
      <c r="H642" s="33">
        <f t="shared" si="93"/>
        <v>7237.79</v>
      </c>
      <c r="K642" s="22"/>
      <c r="L642" s="25">
        <f t="shared" si="100"/>
        <v>201743.52000000112</v>
      </c>
      <c r="M642" s="25">
        <f t="shared" si="101"/>
        <v>88981.310000000027</v>
      </c>
      <c r="N642" s="25">
        <f t="shared" si="102"/>
        <v>112762.2100000011</v>
      </c>
      <c r="O642" s="121"/>
    </row>
    <row r="643" spans="1:15" ht="12" customHeight="1" x14ac:dyDescent="0.45">
      <c r="A643" s="118">
        <f t="shared" si="99"/>
        <v>628</v>
      </c>
      <c r="B643" s="116">
        <f t="shared" si="94"/>
        <v>52647.153846153495</v>
      </c>
      <c r="C643" s="33">
        <f t="shared" si="95"/>
        <v>7237.79</v>
      </c>
      <c r="D643" s="41">
        <f t="shared" si="96"/>
        <v>321.76</v>
      </c>
      <c r="E643" s="33">
        <f t="shared" si="97"/>
        <v>13.76</v>
      </c>
      <c r="F643" s="33">
        <f t="shared" si="98"/>
        <v>308</v>
      </c>
      <c r="G643" s="149"/>
      <c r="H643" s="33">
        <f t="shared" si="93"/>
        <v>6929.79</v>
      </c>
      <c r="K643" s="22"/>
      <c r="L643" s="25">
        <f t="shared" si="100"/>
        <v>202065.28000000113</v>
      </c>
      <c r="M643" s="25">
        <f t="shared" si="101"/>
        <v>88995.070000000022</v>
      </c>
      <c r="N643" s="25">
        <f t="shared" si="102"/>
        <v>113070.21000000111</v>
      </c>
      <c r="O643" s="121"/>
    </row>
    <row r="644" spans="1:15" ht="12" customHeight="1" x14ac:dyDescent="0.45">
      <c r="A644" s="118">
        <f t="shared" si="99"/>
        <v>629</v>
      </c>
      <c r="B644" s="116">
        <f t="shared" si="94"/>
        <v>52661.192307691956</v>
      </c>
      <c r="C644" s="33">
        <f t="shared" si="95"/>
        <v>6929.79</v>
      </c>
      <c r="D644" s="41">
        <f t="shared" si="96"/>
        <v>321.76</v>
      </c>
      <c r="E644" s="33">
        <f t="shared" si="97"/>
        <v>13.18</v>
      </c>
      <c r="F644" s="33">
        <f t="shared" si="98"/>
        <v>308.58</v>
      </c>
      <c r="G644" s="149"/>
      <c r="H644" s="33">
        <f t="shared" si="93"/>
        <v>6621.21</v>
      </c>
      <c r="K644" s="22"/>
      <c r="L644" s="25">
        <f t="shared" si="100"/>
        <v>202387.04000000114</v>
      </c>
      <c r="M644" s="25">
        <f t="shared" si="101"/>
        <v>89008.250000000015</v>
      </c>
      <c r="N644" s="25">
        <f t="shared" si="102"/>
        <v>113378.79000000113</v>
      </c>
      <c r="O644" s="121"/>
    </row>
    <row r="645" spans="1:15" ht="12" customHeight="1" x14ac:dyDescent="0.45">
      <c r="A645" s="118">
        <f t="shared" si="99"/>
        <v>630</v>
      </c>
      <c r="B645" s="116">
        <f t="shared" si="94"/>
        <v>52675.230769230417</v>
      </c>
      <c r="C645" s="33">
        <f t="shared" si="95"/>
        <v>6621.21</v>
      </c>
      <c r="D645" s="41">
        <f t="shared" si="96"/>
        <v>321.76</v>
      </c>
      <c r="E645" s="33">
        <f t="shared" si="97"/>
        <v>12.59</v>
      </c>
      <c r="F645" s="33">
        <f t="shared" si="98"/>
        <v>309.17</v>
      </c>
      <c r="G645" s="149"/>
      <c r="H645" s="33">
        <f t="shared" si="93"/>
        <v>6312.04</v>
      </c>
      <c r="K645" s="22"/>
      <c r="L645" s="25">
        <f t="shared" si="100"/>
        <v>202708.80000000115</v>
      </c>
      <c r="M645" s="25">
        <f t="shared" si="101"/>
        <v>89020.840000000011</v>
      </c>
      <c r="N645" s="25">
        <f t="shared" si="102"/>
        <v>113687.96000000114</v>
      </c>
      <c r="O645" s="121"/>
    </row>
    <row r="646" spans="1:15" ht="12" customHeight="1" x14ac:dyDescent="0.45">
      <c r="A646" s="118">
        <f t="shared" si="99"/>
        <v>631</v>
      </c>
      <c r="B646" s="116">
        <f t="shared" si="94"/>
        <v>52689.269230768878</v>
      </c>
      <c r="C646" s="33">
        <f t="shared" si="95"/>
        <v>6312.04</v>
      </c>
      <c r="D646" s="41">
        <f t="shared" si="96"/>
        <v>321.76</v>
      </c>
      <c r="E646" s="33">
        <f t="shared" si="97"/>
        <v>12</v>
      </c>
      <c r="F646" s="33">
        <f t="shared" si="98"/>
        <v>309.76</v>
      </c>
      <c r="G646" s="149"/>
      <c r="H646" s="33">
        <f t="shared" si="93"/>
        <v>6002.28</v>
      </c>
      <c r="K646" s="22"/>
      <c r="L646" s="25">
        <f t="shared" si="100"/>
        <v>203030.56000000116</v>
      </c>
      <c r="M646" s="25">
        <f t="shared" si="101"/>
        <v>89032.840000000011</v>
      </c>
      <c r="N646" s="25">
        <f t="shared" si="102"/>
        <v>113997.72000000115</v>
      </c>
      <c r="O646" s="121"/>
    </row>
    <row r="647" spans="1:15" ht="12" customHeight="1" x14ac:dyDescent="0.45">
      <c r="A647" s="118">
        <f t="shared" si="99"/>
        <v>632</v>
      </c>
      <c r="B647" s="116">
        <f t="shared" si="94"/>
        <v>52703.307692307339</v>
      </c>
      <c r="C647" s="33">
        <f t="shared" si="95"/>
        <v>6002.28</v>
      </c>
      <c r="D647" s="41">
        <f t="shared" si="96"/>
        <v>321.76</v>
      </c>
      <c r="E647" s="33">
        <f t="shared" si="97"/>
        <v>11.41</v>
      </c>
      <c r="F647" s="33">
        <f t="shared" si="98"/>
        <v>310.34999999999997</v>
      </c>
      <c r="G647" s="149"/>
      <c r="H647" s="33">
        <f t="shared" si="93"/>
        <v>5691.93</v>
      </c>
      <c r="K647" s="22"/>
      <c r="L647" s="25">
        <f t="shared" si="100"/>
        <v>203352.32000000117</v>
      </c>
      <c r="M647" s="25">
        <f t="shared" si="101"/>
        <v>89044.250000000015</v>
      </c>
      <c r="N647" s="25">
        <f t="shared" si="102"/>
        <v>114308.07000000116</v>
      </c>
      <c r="O647" s="121"/>
    </row>
    <row r="648" spans="1:15" ht="12" customHeight="1" x14ac:dyDescent="0.45">
      <c r="A648" s="118">
        <f t="shared" si="99"/>
        <v>633</v>
      </c>
      <c r="B648" s="116">
        <f t="shared" si="94"/>
        <v>52717.3461538458</v>
      </c>
      <c r="C648" s="33">
        <f t="shared" si="95"/>
        <v>5691.93</v>
      </c>
      <c r="D648" s="41">
        <f t="shared" si="96"/>
        <v>321.76</v>
      </c>
      <c r="E648" s="33">
        <f t="shared" si="97"/>
        <v>10.82</v>
      </c>
      <c r="F648" s="33">
        <f t="shared" si="98"/>
        <v>310.94</v>
      </c>
      <c r="G648" s="149"/>
      <c r="H648" s="33">
        <f t="shared" si="93"/>
        <v>5380.99</v>
      </c>
      <c r="K648" s="22"/>
      <c r="L648" s="25">
        <f t="shared" si="100"/>
        <v>203674.08000000118</v>
      </c>
      <c r="M648" s="25">
        <f t="shared" si="101"/>
        <v>89055.070000000022</v>
      </c>
      <c r="N648" s="25">
        <f t="shared" si="102"/>
        <v>114619.01000000116</v>
      </c>
      <c r="O648" s="121"/>
    </row>
    <row r="649" spans="1:15" ht="12" customHeight="1" x14ac:dyDescent="0.45">
      <c r="A649" s="118">
        <f t="shared" si="99"/>
        <v>634</v>
      </c>
      <c r="B649" s="116">
        <f t="shared" si="94"/>
        <v>52731.384615384261</v>
      </c>
      <c r="C649" s="33">
        <f t="shared" si="95"/>
        <v>5380.99</v>
      </c>
      <c r="D649" s="41">
        <f t="shared" si="96"/>
        <v>321.76</v>
      </c>
      <c r="E649" s="33">
        <f t="shared" si="97"/>
        <v>10.23</v>
      </c>
      <c r="F649" s="33">
        <f t="shared" si="98"/>
        <v>311.52999999999997</v>
      </c>
      <c r="G649" s="149"/>
      <c r="H649" s="33">
        <f t="shared" si="93"/>
        <v>5069.46</v>
      </c>
      <c r="K649" s="22"/>
      <c r="L649" s="25">
        <f t="shared" si="100"/>
        <v>203995.84000000119</v>
      </c>
      <c r="M649" s="25">
        <f t="shared" si="101"/>
        <v>89065.300000000017</v>
      </c>
      <c r="N649" s="25">
        <f t="shared" si="102"/>
        <v>114930.54000000117</v>
      </c>
      <c r="O649" s="121"/>
    </row>
    <row r="650" spans="1:15" ht="12" customHeight="1" x14ac:dyDescent="0.45">
      <c r="A650" s="118">
        <f t="shared" si="99"/>
        <v>635</v>
      </c>
      <c r="B650" s="116">
        <f t="shared" si="94"/>
        <v>52745.423076922722</v>
      </c>
      <c r="C650" s="33">
        <f t="shared" si="95"/>
        <v>5069.46</v>
      </c>
      <c r="D650" s="41">
        <f t="shared" si="96"/>
        <v>321.76</v>
      </c>
      <c r="E650" s="33">
        <f t="shared" si="97"/>
        <v>9.64</v>
      </c>
      <c r="F650" s="33">
        <f t="shared" si="98"/>
        <v>312.12</v>
      </c>
      <c r="G650" s="149"/>
      <c r="H650" s="33">
        <f t="shared" si="93"/>
        <v>4757.34</v>
      </c>
      <c r="K650" s="22"/>
      <c r="L650" s="25">
        <f t="shared" si="100"/>
        <v>204317.6000000012</v>
      </c>
      <c r="M650" s="25">
        <f t="shared" si="101"/>
        <v>89074.940000000017</v>
      </c>
      <c r="N650" s="25">
        <f t="shared" si="102"/>
        <v>115242.66000000118</v>
      </c>
      <c r="O650" s="121"/>
    </row>
    <row r="651" spans="1:15" ht="12" customHeight="1" x14ac:dyDescent="0.45">
      <c r="A651" s="118">
        <f t="shared" si="99"/>
        <v>636</v>
      </c>
      <c r="B651" s="116">
        <f t="shared" si="94"/>
        <v>52759.461538461182</v>
      </c>
      <c r="C651" s="33">
        <f t="shared" si="95"/>
        <v>4757.34</v>
      </c>
      <c r="D651" s="41">
        <f t="shared" si="96"/>
        <v>321.76</v>
      </c>
      <c r="E651" s="33">
        <f t="shared" si="97"/>
        <v>9.0399999999999991</v>
      </c>
      <c r="F651" s="33">
        <f t="shared" si="98"/>
        <v>312.71999999999997</v>
      </c>
      <c r="G651" s="149"/>
      <c r="H651" s="33">
        <f t="shared" si="93"/>
        <v>4444.62</v>
      </c>
      <c r="K651" s="22"/>
      <c r="L651" s="25">
        <f t="shared" si="100"/>
        <v>204639.36000000121</v>
      </c>
      <c r="M651" s="25">
        <f t="shared" si="101"/>
        <v>89083.98000000001</v>
      </c>
      <c r="N651" s="25">
        <f t="shared" si="102"/>
        <v>115555.3800000012</v>
      </c>
      <c r="O651" s="121"/>
    </row>
    <row r="652" spans="1:15" ht="12" customHeight="1" x14ac:dyDescent="0.45">
      <c r="A652" s="118">
        <f t="shared" si="99"/>
        <v>637</v>
      </c>
      <c r="B652" s="116">
        <f t="shared" si="94"/>
        <v>52773.499999999643</v>
      </c>
      <c r="C652" s="33">
        <f t="shared" si="95"/>
        <v>4444.62</v>
      </c>
      <c r="D652" s="41">
        <f t="shared" si="96"/>
        <v>321.76</v>
      </c>
      <c r="E652" s="33">
        <f t="shared" si="97"/>
        <v>8.4499999999999993</v>
      </c>
      <c r="F652" s="33">
        <f t="shared" si="98"/>
        <v>313.31</v>
      </c>
      <c r="G652" s="149"/>
      <c r="H652" s="33">
        <f t="shared" si="93"/>
        <v>4131.3100000000004</v>
      </c>
      <c r="K652" s="22"/>
      <c r="L652" s="25">
        <f t="shared" si="100"/>
        <v>204961.12000000122</v>
      </c>
      <c r="M652" s="25">
        <f t="shared" si="101"/>
        <v>89092.430000000008</v>
      </c>
      <c r="N652" s="25">
        <f t="shared" si="102"/>
        <v>115868.69000000121</v>
      </c>
      <c r="O652" s="121"/>
    </row>
    <row r="653" spans="1:15" ht="12" customHeight="1" x14ac:dyDescent="0.45">
      <c r="A653" s="118">
        <f t="shared" si="99"/>
        <v>638</v>
      </c>
      <c r="B653" s="116">
        <f t="shared" si="94"/>
        <v>52787.538461538104</v>
      </c>
      <c r="C653" s="33">
        <f t="shared" si="95"/>
        <v>4131.3100000000004</v>
      </c>
      <c r="D653" s="41">
        <f t="shared" si="96"/>
        <v>321.76</v>
      </c>
      <c r="E653" s="33">
        <f t="shared" si="97"/>
        <v>7.85</v>
      </c>
      <c r="F653" s="33">
        <f t="shared" si="98"/>
        <v>313.90999999999997</v>
      </c>
      <c r="G653" s="149"/>
      <c r="H653" s="33">
        <f t="shared" si="93"/>
        <v>3817.4</v>
      </c>
      <c r="K653" s="22"/>
      <c r="L653" s="25">
        <f t="shared" si="100"/>
        <v>205282.88000000123</v>
      </c>
      <c r="M653" s="25">
        <f t="shared" si="101"/>
        <v>89100.280000000013</v>
      </c>
      <c r="N653" s="25">
        <f t="shared" si="102"/>
        <v>116182.60000000121</v>
      </c>
      <c r="O653" s="121"/>
    </row>
    <row r="654" spans="1:15" ht="12" customHeight="1" x14ac:dyDescent="0.45">
      <c r="A654" s="118">
        <f t="shared" si="99"/>
        <v>639</v>
      </c>
      <c r="B654" s="116">
        <f t="shared" si="94"/>
        <v>52801.576923076565</v>
      </c>
      <c r="C654" s="33">
        <f t="shared" si="95"/>
        <v>3817.4</v>
      </c>
      <c r="D654" s="41">
        <f t="shared" si="96"/>
        <v>321.76</v>
      </c>
      <c r="E654" s="33">
        <f t="shared" si="97"/>
        <v>7.26</v>
      </c>
      <c r="F654" s="33">
        <f t="shared" si="98"/>
        <v>314.5</v>
      </c>
      <c r="G654" s="149"/>
      <c r="H654" s="33">
        <f t="shared" si="93"/>
        <v>3502.9</v>
      </c>
      <c r="K654" s="22"/>
      <c r="L654" s="25">
        <f t="shared" si="100"/>
        <v>205604.64000000124</v>
      </c>
      <c r="M654" s="25">
        <f t="shared" si="101"/>
        <v>89107.540000000008</v>
      </c>
      <c r="N654" s="25">
        <f t="shared" si="102"/>
        <v>116497.10000000123</v>
      </c>
      <c r="O654" s="121"/>
    </row>
    <row r="655" spans="1:15" ht="12" customHeight="1" x14ac:dyDescent="0.45">
      <c r="A655" s="118">
        <f t="shared" si="99"/>
        <v>640</v>
      </c>
      <c r="B655" s="116">
        <f t="shared" si="94"/>
        <v>52815.615384615026</v>
      </c>
      <c r="C655" s="33">
        <f t="shared" si="95"/>
        <v>3502.9</v>
      </c>
      <c r="D655" s="41">
        <f t="shared" si="96"/>
        <v>321.76</v>
      </c>
      <c r="E655" s="33">
        <f t="shared" si="97"/>
        <v>6.66</v>
      </c>
      <c r="F655" s="33">
        <f t="shared" si="98"/>
        <v>315.09999999999997</v>
      </c>
      <c r="G655" s="149"/>
      <c r="H655" s="33">
        <f t="shared" si="93"/>
        <v>3187.8</v>
      </c>
      <c r="K655" s="22"/>
      <c r="L655" s="25">
        <f t="shared" si="100"/>
        <v>205926.40000000125</v>
      </c>
      <c r="M655" s="25">
        <f t="shared" si="101"/>
        <v>89114.200000000012</v>
      </c>
      <c r="N655" s="25">
        <f t="shared" si="102"/>
        <v>116812.20000000123</v>
      </c>
      <c r="O655" s="121"/>
    </row>
    <row r="656" spans="1:15" ht="12" customHeight="1" x14ac:dyDescent="0.45">
      <c r="A656" s="118">
        <f t="shared" si="99"/>
        <v>641</v>
      </c>
      <c r="B656" s="116">
        <f t="shared" si="94"/>
        <v>52829.653846153487</v>
      </c>
      <c r="C656" s="33">
        <f t="shared" si="95"/>
        <v>3187.8</v>
      </c>
      <c r="D656" s="41">
        <f t="shared" si="96"/>
        <v>321.76</v>
      </c>
      <c r="E656" s="33">
        <f t="shared" si="97"/>
        <v>6.06</v>
      </c>
      <c r="F656" s="33">
        <f t="shared" si="98"/>
        <v>315.7</v>
      </c>
      <c r="G656" s="149"/>
      <c r="H656" s="33">
        <f t="shared" ref="H656:H665" si="103">IF(OR(H655=0,H655=""),"",ROUND(C656-F656,2))</f>
        <v>2872.1</v>
      </c>
      <c r="K656" s="22"/>
      <c r="L656" s="25">
        <f t="shared" si="100"/>
        <v>206248.16000000125</v>
      </c>
      <c r="M656" s="25">
        <f t="shared" si="101"/>
        <v>89120.260000000009</v>
      </c>
      <c r="N656" s="25">
        <f t="shared" si="102"/>
        <v>117127.90000000125</v>
      </c>
      <c r="O656" s="121"/>
    </row>
    <row r="657" spans="1:15" ht="12" customHeight="1" x14ac:dyDescent="0.45">
      <c r="A657" s="118">
        <f t="shared" si="99"/>
        <v>642</v>
      </c>
      <c r="B657" s="116">
        <f t="shared" ref="B657:B665" si="104">IF(OR(H656=0,H656=""),"",(365/$E$7+B656))</f>
        <v>52843.692307691948</v>
      </c>
      <c r="C657" s="33">
        <f t="shared" ref="C657:C665" si="105">IF(OR(H656=0,H656=""),"",ROUND(H656,2))</f>
        <v>2872.1</v>
      </c>
      <c r="D657" s="41">
        <f t="shared" ref="D657:D665" si="106">IF(OR(H656=0,H656=""),"",ROUND(IF(C657+E657&lt;$G$4,C657+E657,$G$4),2))</f>
        <v>321.76</v>
      </c>
      <c r="E657" s="33">
        <f t="shared" ref="E657:E665" si="107">IF(OR(H656=0,H656=""),"",ROUND(((1+($E$5/($E$8*100)))^($E$8/$E$7)-1)*C657,2))</f>
        <v>5.46</v>
      </c>
      <c r="F657" s="33">
        <f t="shared" ref="F657:F665" si="108">IF(OR(H656=0,H656=""),"",D657-E657+G657)</f>
        <v>316.3</v>
      </c>
      <c r="G657" s="149"/>
      <c r="H657" s="33">
        <f t="shared" si="103"/>
        <v>2555.8000000000002</v>
      </c>
      <c r="K657" s="22"/>
      <c r="L657" s="25">
        <f t="shared" si="100"/>
        <v>206569.92000000126</v>
      </c>
      <c r="M657" s="25">
        <f t="shared" si="101"/>
        <v>89125.720000000016</v>
      </c>
      <c r="N657" s="25">
        <f t="shared" si="102"/>
        <v>117444.20000000125</v>
      </c>
      <c r="O657" s="121"/>
    </row>
    <row r="658" spans="1:15" ht="12" customHeight="1" x14ac:dyDescent="0.45">
      <c r="A658" s="118">
        <f t="shared" ref="A658:A721" si="109">IF(OR(H657=0,H657=""),"",(1+A657))</f>
        <v>643</v>
      </c>
      <c r="B658" s="116">
        <f t="shared" si="104"/>
        <v>52857.730769230409</v>
      </c>
      <c r="C658" s="33">
        <f t="shared" si="105"/>
        <v>2555.8000000000002</v>
      </c>
      <c r="D658" s="41">
        <f t="shared" si="106"/>
        <v>321.76</v>
      </c>
      <c r="E658" s="33">
        <f t="shared" si="107"/>
        <v>4.8600000000000003</v>
      </c>
      <c r="F658" s="33">
        <f t="shared" si="108"/>
        <v>316.89999999999998</v>
      </c>
      <c r="G658" s="149"/>
      <c r="H658" s="33">
        <f t="shared" si="103"/>
        <v>2238.9</v>
      </c>
      <c r="K658" s="22"/>
      <c r="L658" s="25">
        <f t="shared" si="100"/>
        <v>206891.68000000127</v>
      </c>
      <c r="M658" s="25">
        <f t="shared" si="101"/>
        <v>89130.580000000016</v>
      </c>
      <c r="N658" s="25">
        <f t="shared" si="102"/>
        <v>117761.10000000126</v>
      </c>
      <c r="O658" s="121"/>
    </row>
    <row r="659" spans="1:15" ht="12" customHeight="1" x14ac:dyDescent="0.45">
      <c r="A659" s="118">
        <f t="shared" si="109"/>
        <v>644</v>
      </c>
      <c r="B659" s="116">
        <f t="shared" si="104"/>
        <v>52871.76923076887</v>
      </c>
      <c r="C659" s="33">
        <f t="shared" si="105"/>
        <v>2238.9</v>
      </c>
      <c r="D659" s="41">
        <f t="shared" si="106"/>
        <v>321.76</v>
      </c>
      <c r="E659" s="33">
        <f t="shared" si="107"/>
        <v>4.26</v>
      </c>
      <c r="F659" s="33">
        <f t="shared" si="108"/>
        <v>317.5</v>
      </c>
      <c r="G659" s="149"/>
      <c r="H659" s="33">
        <f t="shared" si="103"/>
        <v>1921.4</v>
      </c>
      <c r="K659" s="22"/>
      <c r="L659" s="25">
        <f t="shared" si="100"/>
        <v>207213.44000000128</v>
      </c>
      <c r="M659" s="25">
        <f t="shared" si="101"/>
        <v>89134.840000000011</v>
      </c>
      <c r="N659" s="25">
        <f t="shared" si="102"/>
        <v>118078.60000000127</v>
      </c>
      <c r="O659" s="121"/>
    </row>
    <row r="660" spans="1:15" ht="12" customHeight="1" x14ac:dyDescent="0.45">
      <c r="A660" s="118">
        <f t="shared" si="109"/>
        <v>645</v>
      </c>
      <c r="B660" s="116">
        <f t="shared" si="104"/>
        <v>52885.807692307331</v>
      </c>
      <c r="C660" s="33">
        <f t="shared" si="105"/>
        <v>1921.4</v>
      </c>
      <c r="D660" s="41">
        <f t="shared" si="106"/>
        <v>321.76</v>
      </c>
      <c r="E660" s="33">
        <f t="shared" si="107"/>
        <v>3.65</v>
      </c>
      <c r="F660" s="33">
        <f t="shared" si="108"/>
        <v>318.11</v>
      </c>
      <c r="G660" s="149"/>
      <c r="H660" s="33">
        <f t="shared" si="103"/>
        <v>1603.29</v>
      </c>
      <c r="K660" s="22"/>
      <c r="L660" s="25">
        <f t="shared" si="100"/>
        <v>207535.20000000129</v>
      </c>
      <c r="M660" s="25">
        <f t="shared" si="101"/>
        <v>89138.49</v>
      </c>
      <c r="N660" s="25">
        <f t="shared" si="102"/>
        <v>118396.71000000129</v>
      </c>
      <c r="O660" s="121"/>
    </row>
    <row r="661" spans="1:15" ht="12" customHeight="1" x14ac:dyDescent="0.45">
      <c r="A661" s="118">
        <f t="shared" si="109"/>
        <v>646</v>
      </c>
      <c r="B661" s="116">
        <f t="shared" si="104"/>
        <v>52899.846153845792</v>
      </c>
      <c r="C661" s="33">
        <f t="shared" si="105"/>
        <v>1603.29</v>
      </c>
      <c r="D661" s="41">
        <f t="shared" si="106"/>
        <v>321.76</v>
      </c>
      <c r="E661" s="33">
        <f t="shared" si="107"/>
        <v>3.05</v>
      </c>
      <c r="F661" s="33">
        <f t="shared" si="108"/>
        <v>318.70999999999998</v>
      </c>
      <c r="G661" s="149"/>
      <c r="H661" s="33">
        <f t="shared" si="103"/>
        <v>1284.58</v>
      </c>
      <c r="K661" s="22"/>
      <c r="L661" s="25">
        <f t="shared" si="100"/>
        <v>207856.9600000013</v>
      </c>
      <c r="M661" s="25">
        <f t="shared" si="101"/>
        <v>89141.540000000008</v>
      </c>
      <c r="N661" s="25">
        <f t="shared" si="102"/>
        <v>118715.42000000129</v>
      </c>
      <c r="O661" s="121"/>
    </row>
    <row r="662" spans="1:15" ht="12" customHeight="1" x14ac:dyDescent="0.45">
      <c r="A662" s="118">
        <f t="shared" si="109"/>
        <v>647</v>
      </c>
      <c r="B662" s="116">
        <f t="shared" si="104"/>
        <v>52913.884615384253</v>
      </c>
      <c r="C662" s="33">
        <f t="shared" si="105"/>
        <v>1284.58</v>
      </c>
      <c r="D662" s="41">
        <f t="shared" si="106"/>
        <v>321.76</v>
      </c>
      <c r="E662" s="33">
        <f t="shared" si="107"/>
        <v>2.44</v>
      </c>
      <c r="F662" s="33">
        <f t="shared" si="108"/>
        <v>319.32</v>
      </c>
      <c r="G662" s="149"/>
      <c r="H662" s="33">
        <f t="shared" si="103"/>
        <v>965.26</v>
      </c>
      <c r="K662" s="22"/>
      <c r="L662" s="25">
        <f t="shared" si="100"/>
        <v>208178.72000000131</v>
      </c>
      <c r="M662" s="25">
        <f t="shared" si="101"/>
        <v>89143.98000000001</v>
      </c>
      <c r="N662" s="25">
        <f t="shared" si="102"/>
        <v>119034.7400000013</v>
      </c>
      <c r="O662" s="121"/>
    </row>
    <row r="663" spans="1:15" ht="12" customHeight="1" x14ac:dyDescent="0.45">
      <c r="A663" s="118">
        <f t="shared" si="109"/>
        <v>648</v>
      </c>
      <c r="B663" s="116">
        <f t="shared" si="104"/>
        <v>52927.923076922714</v>
      </c>
      <c r="C663" s="33">
        <f t="shared" si="105"/>
        <v>965.26</v>
      </c>
      <c r="D663" s="41">
        <f t="shared" si="106"/>
        <v>321.76</v>
      </c>
      <c r="E663" s="33">
        <f t="shared" si="107"/>
        <v>1.84</v>
      </c>
      <c r="F663" s="33">
        <f t="shared" si="108"/>
        <v>319.92</v>
      </c>
      <c r="G663" s="149"/>
      <c r="H663" s="33">
        <f t="shared" si="103"/>
        <v>645.34</v>
      </c>
      <c r="K663" s="22"/>
      <c r="L663" s="25">
        <f t="shared" si="100"/>
        <v>208500.48000000132</v>
      </c>
      <c r="M663" s="25">
        <f t="shared" si="101"/>
        <v>89145.82</v>
      </c>
      <c r="N663" s="25">
        <f t="shared" si="102"/>
        <v>119354.66000000131</v>
      </c>
      <c r="O663" s="121"/>
    </row>
    <row r="664" spans="1:15" ht="12" customHeight="1" x14ac:dyDescent="0.45">
      <c r="A664" s="118">
        <f t="shared" si="109"/>
        <v>649</v>
      </c>
      <c r="B664" s="116">
        <f t="shared" si="104"/>
        <v>52941.961538461175</v>
      </c>
      <c r="C664" s="33">
        <f t="shared" si="105"/>
        <v>645.34</v>
      </c>
      <c r="D664" s="41">
        <f t="shared" si="106"/>
        <v>321.76</v>
      </c>
      <c r="E664" s="33">
        <f t="shared" si="107"/>
        <v>1.23</v>
      </c>
      <c r="F664" s="33">
        <f t="shared" si="108"/>
        <v>320.52999999999997</v>
      </c>
      <c r="G664" s="149"/>
      <c r="H664" s="33">
        <f t="shared" si="103"/>
        <v>324.81</v>
      </c>
      <c r="K664" s="22"/>
      <c r="L664" s="25">
        <f t="shared" si="100"/>
        <v>208822.24000000133</v>
      </c>
      <c r="M664" s="25">
        <f t="shared" si="101"/>
        <v>89147.05</v>
      </c>
      <c r="N664" s="25">
        <f t="shared" si="102"/>
        <v>119675.19000000133</v>
      </c>
      <c r="O664" s="121"/>
    </row>
    <row r="665" spans="1:15" ht="12" customHeight="1" x14ac:dyDescent="0.45">
      <c r="A665" s="118">
        <f t="shared" si="109"/>
        <v>650</v>
      </c>
      <c r="B665" s="116">
        <f t="shared" si="104"/>
        <v>52955.999999999636</v>
      </c>
      <c r="C665" s="33">
        <f t="shared" si="105"/>
        <v>324.81</v>
      </c>
      <c r="D665" s="41">
        <f t="shared" si="106"/>
        <v>321.76</v>
      </c>
      <c r="E665" s="33">
        <f t="shared" si="107"/>
        <v>0.62</v>
      </c>
      <c r="F665" s="33">
        <f t="shared" si="108"/>
        <v>321.14</v>
      </c>
      <c r="G665" s="149"/>
      <c r="H665" s="33">
        <f t="shared" si="103"/>
        <v>3.67</v>
      </c>
      <c r="K665" s="22"/>
      <c r="L665" s="25">
        <f t="shared" si="100"/>
        <v>209144.00000000134</v>
      </c>
      <c r="M665" s="25">
        <f t="shared" si="101"/>
        <v>89147.67</v>
      </c>
      <c r="N665" s="25">
        <f t="shared" si="102"/>
        <v>119996.33000000134</v>
      </c>
      <c r="O665" s="121"/>
    </row>
    <row r="666" spans="1:15" x14ac:dyDescent="0.45">
      <c r="A666" s="118">
        <f t="shared" si="109"/>
        <v>651</v>
      </c>
      <c r="B666" s="116">
        <f t="shared" ref="B666:B729" si="110">IF(OR(H665=0,H665=""),"",(365/$E$7+B665))</f>
        <v>52970.038461538097</v>
      </c>
      <c r="C666" s="33">
        <f t="shared" ref="C666:C729" si="111">IF(OR(H665=0,H665=""),"",ROUND(H665,2))</f>
        <v>3.67</v>
      </c>
      <c r="D666" s="41">
        <f t="shared" ref="D666:D729" si="112">IF(OR(H665=0,H665=""),"",ROUND(IF(C666+E666&lt;$G$4,C666+E666,$G$4),2))</f>
        <v>3.68</v>
      </c>
      <c r="E666" s="33">
        <f t="shared" ref="E666:E729" si="113">IF(OR(H665=0,H665=""),"",ROUND(((1+($E$5/($E$8*100)))^($E$8/$E$7)-1)*C666,2))</f>
        <v>0.01</v>
      </c>
      <c r="F666" s="33">
        <f t="shared" ref="F666:F729" si="114">IF(OR(H665=0,H665=""),"",D666-E666+G666)</f>
        <v>3.6700000000000004</v>
      </c>
      <c r="G666" s="149"/>
      <c r="H666" s="33">
        <f t="shared" ref="H666:H729" si="115">IF(OR(H665=0,H665=""),"",ROUND(C666-F666,2))</f>
        <v>0</v>
      </c>
      <c r="K666" s="22"/>
      <c r="L666" s="25">
        <f t="shared" si="100"/>
        <v>209147.68000000133</v>
      </c>
      <c r="M666" s="25">
        <f t="shared" si="101"/>
        <v>89147.68</v>
      </c>
      <c r="N666" s="25">
        <f t="shared" si="102"/>
        <v>120000.00000000134</v>
      </c>
      <c r="O666" s="121"/>
    </row>
    <row r="667" spans="1:15" x14ac:dyDescent="0.45">
      <c r="A667" s="118" t="str">
        <f t="shared" si="109"/>
        <v/>
      </c>
      <c r="B667" s="116" t="str">
        <f t="shared" si="110"/>
        <v/>
      </c>
      <c r="C667" s="33" t="str">
        <f t="shared" si="111"/>
        <v/>
      </c>
      <c r="D667" s="41" t="str">
        <f t="shared" si="112"/>
        <v/>
      </c>
      <c r="E667" s="33" t="str">
        <f t="shared" si="113"/>
        <v/>
      </c>
      <c r="F667" s="33" t="str">
        <f t="shared" si="114"/>
        <v/>
      </c>
      <c r="G667" s="149"/>
      <c r="H667" s="33" t="str">
        <f t="shared" si="115"/>
        <v/>
      </c>
      <c r="K667" s="22"/>
      <c r="L667" s="25" t="str">
        <f t="shared" si="100"/>
        <v/>
      </c>
      <c r="M667" s="25" t="str">
        <f t="shared" si="101"/>
        <v/>
      </c>
      <c r="N667" s="25" t="str">
        <f t="shared" si="102"/>
        <v/>
      </c>
      <c r="O667" s="121"/>
    </row>
    <row r="668" spans="1:15" x14ac:dyDescent="0.45">
      <c r="A668" s="118" t="str">
        <f t="shared" si="109"/>
        <v/>
      </c>
      <c r="B668" s="116" t="str">
        <f t="shared" si="110"/>
        <v/>
      </c>
      <c r="C668" s="33" t="str">
        <f t="shared" si="111"/>
        <v/>
      </c>
      <c r="D668" s="41" t="str">
        <f t="shared" si="112"/>
        <v/>
      </c>
      <c r="E668" s="33" t="str">
        <f t="shared" si="113"/>
        <v/>
      </c>
      <c r="F668" s="33" t="str">
        <f t="shared" si="114"/>
        <v/>
      </c>
      <c r="G668" s="149"/>
      <c r="H668" s="33" t="str">
        <f t="shared" si="115"/>
        <v/>
      </c>
      <c r="K668" s="22"/>
      <c r="L668" s="25" t="e">
        <f t="shared" si="100"/>
        <v>#VALUE!</v>
      </c>
      <c r="M668" s="25" t="e">
        <f t="shared" si="101"/>
        <v>#VALUE!</v>
      </c>
      <c r="N668" s="25" t="e">
        <f t="shared" si="102"/>
        <v>#VALUE!</v>
      </c>
      <c r="O668" s="121"/>
    </row>
    <row r="669" spans="1:15" x14ac:dyDescent="0.45">
      <c r="A669" s="118" t="str">
        <f t="shared" si="109"/>
        <v/>
      </c>
      <c r="B669" s="116" t="str">
        <f t="shared" si="110"/>
        <v/>
      </c>
      <c r="C669" s="33" t="str">
        <f t="shared" si="111"/>
        <v/>
      </c>
      <c r="D669" s="41" t="str">
        <f t="shared" si="112"/>
        <v/>
      </c>
      <c r="E669" s="33" t="str">
        <f t="shared" si="113"/>
        <v/>
      </c>
      <c r="F669" s="33" t="str">
        <f t="shared" si="114"/>
        <v/>
      </c>
      <c r="G669" s="149"/>
      <c r="H669" s="33" t="str">
        <f t="shared" si="115"/>
        <v/>
      </c>
      <c r="K669" s="22"/>
      <c r="L669" s="25" t="e">
        <f t="shared" ref="L669:L732" si="116">IF(H668=0,"",D669+G669+L668)</f>
        <v>#VALUE!</v>
      </c>
      <c r="M669" s="25" t="e">
        <f t="shared" ref="M669:M732" si="117">IF(H668=0,"",M668+E669)</f>
        <v>#VALUE!</v>
      </c>
      <c r="N669" s="25" t="e">
        <f t="shared" ref="N669:N732" si="118">IF(H668=0,"",L669-M669)</f>
        <v>#VALUE!</v>
      </c>
      <c r="O669" s="121"/>
    </row>
    <row r="670" spans="1:15" x14ac:dyDescent="0.45">
      <c r="A670" s="118" t="str">
        <f t="shared" si="109"/>
        <v/>
      </c>
      <c r="B670" s="116" t="str">
        <f t="shared" si="110"/>
        <v/>
      </c>
      <c r="C670" s="33" t="str">
        <f t="shared" si="111"/>
        <v/>
      </c>
      <c r="D670" s="41" t="str">
        <f t="shared" si="112"/>
        <v/>
      </c>
      <c r="E670" s="33" t="str">
        <f t="shared" si="113"/>
        <v/>
      </c>
      <c r="F670" s="33" t="str">
        <f t="shared" si="114"/>
        <v/>
      </c>
      <c r="G670" s="149"/>
      <c r="H670" s="33" t="str">
        <f t="shared" si="115"/>
        <v/>
      </c>
      <c r="K670" s="22"/>
      <c r="L670" s="25" t="e">
        <f t="shared" si="116"/>
        <v>#VALUE!</v>
      </c>
      <c r="M670" s="25" t="e">
        <f t="shared" si="117"/>
        <v>#VALUE!</v>
      </c>
      <c r="N670" s="25" t="e">
        <f t="shared" si="118"/>
        <v>#VALUE!</v>
      </c>
      <c r="O670" s="121"/>
    </row>
    <row r="671" spans="1:15" x14ac:dyDescent="0.45">
      <c r="A671" s="118" t="str">
        <f t="shared" si="109"/>
        <v/>
      </c>
      <c r="B671" s="116" t="str">
        <f t="shared" si="110"/>
        <v/>
      </c>
      <c r="C671" s="33" t="str">
        <f t="shared" si="111"/>
        <v/>
      </c>
      <c r="D671" s="41" t="str">
        <f t="shared" si="112"/>
        <v/>
      </c>
      <c r="E671" s="33" t="str">
        <f t="shared" si="113"/>
        <v/>
      </c>
      <c r="F671" s="33" t="str">
        <f t="shared" si="114"/>
        <v/>
      </c>
      <c r="G671" s="149"/>
      <c r="H671" s="33" t="str">
        <f t="shared" si="115"/>
        <v/>
      </c>
      <c r="K671" s="22"/>
      <c r="L671" s="25" t="e">
        <f t="shared" si="116"/>
        <v>#VALUE!</v>
      </c>
      <c r="M671" s="25" t="e">
        <f t="shared" si="117"/>
        <v>#VALUE!</v>
      </c>
      <c r="N671" s="25" t="e">
        <f t="shared" si="118"/>
        <v>#VALUE!</v>
      </c>
      <c r="O671" s="121"/>
    </row>
    <row r="672" spans="1:15" x14ac:dyDescent="0.45">
      <c r="A672" s="118" t="str">
        <f t="shared" si="109"/>
        <v/>
      </c>
      <c r="B672" s="116" t="str">
        <f t="shared" si="110"/>
        <v/>
      </c>
      <c r="C672" s="33" t="str">
        <f t="shared" si="111"/>
        <v/>
      </c>
      <c r="D672" s="41" t="str">
        <f t="shared" si="112"/>
        <v/>
      </c>
      <c r="E672" s="33" t="str">
        <f t="shared" si="113"/>
        <v/>
      </c>
      <c r="F672" s="33" t="str">
        <f t="shared" si="114"/>
        <v/>
      </c>
      <c r="G672" s="149"/>
      <c r="H672" s="33" t="str">
        <f t="shared" si="115"/>
        <v/>
      </c>
      <c r="K672" s="22"/>
      <c r="L672" s="25" t="e">
        <f t="shared" si="116"/>
        <v>#VALUE!</v>
      </c>
      <c r="M672" s="25" t="e">
        <f t="shared" si="117"/>
        <v>#VALUE!</v>
      </c>
      <c r="N672" s="25" t="e">
        <f t="shared" si="118"/>
        <v>#VALUE!</v>
      </c>
      <c r="O672" s="121"/>
    </row>
    <row r="673" spans="1:15" x14ac:dyDescent="0.45">
      <c r="A673" s="118" t="str">
        <f t="shared" si="109"/>
        <v/>
      </c>
      <c r="B673" s="116" t="str">
        <f t="shared" si="110"/>
        <v/>
      </c>
      <c r="C673" s="33" t="str">
        <f t="shared" si="111"/>
        <v/>
      </c>
      <c r="D673" s="41" t="str">
        <f t="shared" si="112"/>
        <v/>
      </c>
      <c r="E673" s="33" t="str">
        <f t="shared" si="113"/>
        <v/>
      </c>
      <c r="F673" s="33" t="str">
        <f t="shared" si="114"/>
        <v/>
      </c>
      <c r="G673" s="149"/>
      <c r="H673" s="33" t="str">
        <f t="shared" si="115"/>
        <v/>
      </c>
      <c r="K673" s="22"/>
      <c r="L673" s="25" t="e">
        <f t="shared" si="116"/>
        <v>#VALUE!</v>
      </c>
      <c r="M673" s="25" t="e">
        <f t="shared" si="117"/>
        <v>#VALUE!</v>
      </c>
      <c r="N673" s="25" t="e">
        <f t="shared" si="118"/>
        <v>#VALUE!</v>
      </c>
      <c r="O673" s="121"/>
    </row>
    <row r="674" spans="1:15" x14ac:dyDescent="0.45">
      <c r="A674" s="118" t="str">
        <f t="shared" si="109"/>
        <v/>
      </c>
      <c r="B674" s="116" t="str">
        <f t="shared" si="110"/>
        <v/>
      </c>
      <c r="C674" s="33" t="str">
        <f t="shared" si="111"/>
        <v/>
      </c>
      <c r="D674" s="41" t="str">
        <f t="shared" si="112"/>
        <v/>
      </c>
      <c r="E674" s="33" t="str">
        <f t="shared" si="113"/>
        <v/>
      </c>
      <c r="F674" s="33" t="str">
        <f t="shared" si="114"/>
        <v/>
      </c>
      <c r="G674" s="149"/>
      <c r="H674" s="33" t="str">
        <f t="shared" si="115"/>
        <v/>
      </c>
      <c r="K674" s="22"/>
      <c r="L674" s="25" t="e">
        <f t="shared" si="116"/>
        <v>#VALUE!</v>
      </c>
      <c r="M674" s="25" t="e">
        <f t="shared" si="117"/>
        <v>#VALUE!</v>
      </c>
      <c r="N674" s="25" t="e">
        <f t="shared" si="118"/>
        <v>#VALUE!</v>
      </c>
      <c r="O674" s="121"/>
    </row>
    <row r="675" spans="1:15" x14ac:dyDescent="0.45">
      <c r="A675" s="118" t="str">
        <f t="shared" si="109"/>
        <v/>
      </c>
      <c r="B675" s="116" t="str">
        <f t="shared" si="110"/>
        <v/>
      </c>
      <c r="C675" s="33" t="str">
        <f t="shared" si="111"/>
        <v/>
      </c>
      <c r="D675" s="41" t="str">
        <f t="shared" si="112"/>
        <v/>
      </c>
      <c r="E675" s="33" t="str">
        <f t="shared" si="113"/>
        <v/>
      </c>
      <c r="F675" s="33" t="str">
        <f t="shared" si="114"/>
        <v/>
      </c>
      <c r="G675" s="149"/>
      <c r="H675" s="33" t="str">
        <f t="shared" si="115"/>
        <v/>
      </c>
      <c r="K675" s="22"/>
      <c r="L675" s="25" t="e">
        <f t="shared" si="116"/>
        <v>#VALUE!</v>
      </c>
      <c r="M675" s="25" t="e">
        <f t="shared" si="117"/>
        <v>#VALUE!</v>
      </c>
      <c r="N675" s="25" t="e">
        <f t="shared" si="118"/>
        <v>#VALUE!</v>
      </c>
      <c r="O675" s="121"/>
    </row>
    <row r="676" spans="1:15" x14ac:dyDescent="0.45">
      <c r="A676" s="118" t="str">
        <f t="shared" si="109"/>
        <v/>
      </c>
      <c r="B676" s="116" t="str">
        <f t="shared" si="110"/>
        <v/>
      </c>
      <c r="C676" s="33" t="str">
        <f t="shared" si="111"/>
        <v/>
      </c>
      <c r="D676" s="41" t="str">
        <f t="shared" si="112"/>
        <v/>
      </c>
      <c r="E676" s="33" t="str">
        <f t="shared" si="113"/>
        <v/>
      </c>
      <c r="F676" s="33" t="str">
        <f t="shared" si="114"/>
        <v/>
      </c>
      <c r="G676" s="149"/>
      <c r="H676" s="33" t="str">
        <f t="shared" si="115"/>
        <v/>
      </c>
      <c r="K676" s="22"/>
      <c r="L676" s="25" t="e">
        <f t="shared" si="116"/>
        <v>#VALUE!</v>
      </c>
      <c r="M676" s="25" t="e">
        <f t="shared" si="117"/>
        <v>#VALUE!</v>
      </c>
      <c r="N676" s="25" t="e">
        <f t="shared" si="118"/>
        <v>#VALUE!</v>
      </c>
      <c r="O676" s="121"/>
    </row>
    <row r="677" spans="1:15" x14ac:dyDescent="0.45">
      <c r="A677" s="118" t="str">
        <f t="shared" si="109"/>
        <v/>
      </c>
      <c r="B677" s="116" t="str">
        <f t="shared" si="110"/>
        <v/>
      </c>
      <c r="C677" s="33" t="str">
        <f t="shared" si="111"/>
        <v/>
      </c>
      <c r="D677" s="41" t="str">
        <f t="shared" si="112"/>
        <v/>
      </c>
      <c r="E677" s="33" t="str">
        <f t="shared" si="113"/>
        <v/>
      </c>
      <c r="F677" s="33" t="str">
        <f t="shared" si="114"/>
        <v/>
      </c>
      <c r="G677" s="149"/>
      <c r="H677" s="33" t="str">
        <f t="shared" si="115"/>
        <v/>
      </c>
      <c r="K677" s="22"/>
      <c r="L677" s="25" t="e">
        <f t="shared" si="116"/>
        <v>#VALUE!</v>
      </c>
      <c r="M677" s="25" t="e">
        <f t="shared" si="117"/>
        <v>#VALUE!</v>
      </c>
      <c r="N677" s="25" t="e">
        <f t="shared" si="118"/>
        <v>#VALUE!</v>
      </c>
      <c r="O677" s="121"/>
    </row>
    <row r="678" spans="1:15" x14ac:dyDescent="0.45">
      <c r="A678" s="118" t="str">
        <f t="shared" si="109"/>
        <v/>
      </c>
      <c r="B678" s="116" t="str">
        <f t="shared" si="110"/>
        <v/>
      </c>
      <c r="C678" s="33" t="str">
        <f t="shared" si="111"/>
        <v/>
      </c>
      <c r="D678" s="41" t="str">
        <f t="shared" si="112"/>
        <v/>
      </c>
      <c r="E678" s="33" t="str">
        <f t="shared" si="113"/>
        <v/>
      </c>
      <c r="F678" s="33" t="str">
        <f t="shared" si="114"/>
        <v/>
      </c>
      <c r="G678" s="149"/>
      <c r="H678" s="33" t="str">
        <f t="shared" si="115"/>
        <v/>
      </c>
      <c r="K678" s="22"/>
      <c r="L678" s="25" t="e">
        <f t="shared" si="116"/>
        <v>#VALUE!</v>
      </c>
      <c r="M678" s="25" t="e">
        <f t="shared" si="117"/>
        <v>#VALUE!</v>
      </c>
      <c r="N678" s="25" t="e">
        <f t="shared" si="118"/>
        <v>#VALUE!</v>
      </c>
      <c r="O678" s="121"/>
    </row>
    <row r="679" spans="1:15" x14ac:dyDescent="0.45">
      <c r="A679" s="118" t="str">
        <f t="shared" si="109"/>
        <v/>
      </c>
      <c r="B679" s="116" t="str">
        <f t="shared" si="110"/>
        <v/>
      </c>
      <c r="C679" s="33" t="str">
        <f t="shared" si="111"/>
        <v/>
      </c>
      <c r="D679" s="41" t="str">
        <f t="shared" si="112"/>
        <v/>
      </c>
      <c r="E679" s="33" t="str">
        <f t="shared" si="113"/>
        <v/>
      </c>
      <c r="F679" s="33" t="str">
        <f t="shared" si="114"/>
        <v/>
      </c>
      <c r="G679" s="149"/>
      <c r="H679" s="33" t="str">
        <f t="shared" si="115"/>
        <v/>
      </c>
      <c r="K679" s="22"/>
      <c r="L679" s="25" t="e">
        <f t="shared" si="116"/>
        <v>#VALUE!</v>
      </c>
      <c r="M679" s="25" t="e">
        <f t="shared" si="117"/>
        <v>#VALUE!</v>
      </c>
      <c r="N679" s="25" t="e">
        <f t="shared" si="118"/>
        <v>#VALUE!</v>
      </c>
      <c r="O679" s="121"/>
    </row>
    <row r="680" spans="1:15" x14ac:dyDescent="0.45">
      <c r="A680" s="118" t="str">
        <f t="shared" si="109"/>
        <v/>
      </c>
      <c r="B680" s="116" t="str">
        <f t="shared" si="110"/>
        <v/>
      </c>
      <c r="C680" s="33" t="str">
        <f t="shared" si="111"/>
        <v/>
      </c>
      <c r="D680" s="41" t="str">
        <f t="shared" si="112"/>
        <v/>
      </c>
      <c r="E680" s="33" t="str">
        <f t="shared" si="113"/>
        <v/>
      </c>
      <c r="F680" s="33" t="str">
        <f t="shared" si="114"/>
        <v/>
      </c>
      <c r="G680" s="149"/>
      <c r="H680" s="33" t="str">
        <f t="shared" si="115"/>
        <v/>
      </c>
      <c r="K680" s="22"/>
      <c r="L680" s="25" t="e">
        <f t="shared" si="116"/>
        <v>#VALUE!</v>
      </c>
      <c r="M680" s="25" t="e">
        <f t="shared" si="117"/>
        <v>#VALUE!</v>
      </c>
      <c r="N680" s="25" t="e">
        <f t="shared" si="118"/>
        <v>#VALUE!</v>
      </c>
      <c r="O680" s="121"/>
    </row>
    <row r="681" spans="1:15" x14ac:dyDescent="0.45">
      <c r="A681" s="118" t="str">
        <f t="shared" si="109"/>
        <v/>
      </c>
      <c r="B681" s="116" t="str">
        <f t="shared" si="110"/>
        <v/>
      </c>
      <c r="C681" s="33" t="str">
        <f t="shared" si="111"/>
        <v/>
      </c>
      <c r="D681" s="41" t="str">
        <f t="shared" si="112"/>
        <v/>
      </c>
      <c r="E681" s="33" t="str">
        <f t="shared" si="113"/>
        <v/>
      </c>
      <c r="F681" s="33" t="str">
        <f t="shared" si="114"/>
        <v/>
      </c>
      <c r="G681" s="149"/>
      <c r="H681" s="33" t="str">
        <f t="shared" si="115"/>
        <v/>
      </c>
      <c r="K681" s="22"/>
      <c r="L681" s="25" t="e">
        <f t="shared" si="116"/>
        <v>#VALUE!</v>
      </c>
      <c r="M681" s="25" t="e">
        <f t="shared" si="117"/>
        <v>#VALUE!</v>
      </c>
      <c r="N681" s="25" t="e">
        <f t="shared" si="118"/>
        <v>#VALUE!</v>
      </c>
      <c r="O681" s="121"/>
    </row>
    <row r="682" spans="1:15" x14ac:dyDescent="0.45">
      <c r="A682" s="118" t="str">
        <f t="shared" si="109"/>
        <v/>
      </c>
      <c r="B682" s="116" t="str">
        <f t="shared" si="110"/>
        <v/>
      </c>
      <c r="C682" s="33" t="str">
        <f t="shared" si="111"/>
        <v/>
      </c>
      <c r="D682" s="41" t="str">
        <f t="shared" si="112"/>
        <v/>
      </c>
      <c r="E682" s="33" t="str">
        <f t="shared" si="113"/>
        <v/>
      </c>
      <c r="F682" s="33" t="str">
        <f t="shared" si="114"/>
        <v/>
      </c>
      <c r="G682" s="149"/>
      <c r="H682" s="33" t="str">
        <f t="shared" si="115"/>
        <v/>
      </c>
      <c r="K682" s="22"/>
      <c r="L682" s="25" t="e">
        <f t="shared" si="116"/>
        <v>#VALUE!</v>
      </c>
      <c r="M682" s="25" t="e">
        <f t="shared" si="117"/>
        <v>#VALUE!</v>
      </c>
      <c r="N682" s="25" t="e">
        <f t="shared" si="118"/>
        <v>#VALUE!</v>
      </c>
      <c r="O682" s="121"/>
    </row>
    <row r="683" spans="1:15" x14ac:dyDescent="0.45">
      <c r="A683" s="118" t="str">
        <f t="shared" si="109"/>
        <v/>
      </c>
      <c r="B683" s="116" t="str">
        <f t="shared" si="110"/>
        <v/>
      </c>
      <c r="C683" s="33" t="str">
        <f t="shared" si="111"/>
        <v/>
      </c>
      <c r="D683" s="41" t="str">
        <f t="shared" si="112"/>
        <v/>
      </c>
      <c r="E683" s="33" t="str">
        <f t="shared" si="113"/>
        <v/>
      </c>
      <c r="F683" s="33" t="str">
        <f t="shared" si="114"/>
        <v/>
      </c>
      <c r="G683" s="149"/>
      <c r="H683" s="33" t="str">
        <f t="shared" si="115"/>
        <v/>
      </c>
      <c r="K683" s="22"/>
      <c r="L683" s="25" t="e">
        <f t="shared" si="116"/>
        <v>#VALUE!</v>
      </c>
      <c r="M683" s="25" t="e">
        <f t="shared" si="117"/>
        <v>#VALUE!</v>
      </c>
      <c r="N683" s="25" t="e">
        <f t="shared" si="118"/>
        <v>#VALUE!</v>
      </c>
      <c r="O683" s="121"/>
    </row>
    <row r="684" spans="1:15" x14ac:dyDescent="0.45">
      <c r="A684" s="118" t="str">
        <f t="shared" si="109"/>
        <v/>
      </c>
      <c r="B684" s="116" t="str">
        <f t="shared" si="110"/>
        <v/>
      </c>
      <c r="C684" s="33" t="str">
        <f t="shared" si="111"/>
        <v/>
      </c>
      <c r="D684" s="41" t="str">
        <f t="shared" si="112"/>
        <v/>
      </c>
      <c r="E684" s="33" t="str">
        <f t="shared" si="113"/>
        <v/>
      </c>
      <c r="F684" s="33" t="str">
        <f t="shared" si="114"/>
        <v/>
      </c>
      <c r="G684" s="149"/>
      <c r="H684" s="33" t="str">
        <f t="shared" si="115"/>
        <v/>
      </c>
      <c r="K684" s="22"/>
      <c r="L684" s="25" t="e">
        <f t="shared" si="116"/>
        <v>#VALUE!</v>
      </c>
      <c r="M684" s="25" t="e">
        <f t="shared" si="117"/>
        <v>#VALUE!</v>
      </c>
      <c r="N684" s="25" t="e">
        <f t="shared" si="118"/>
        <v>#VALUE!</v>
      </c>
      <c r="O684" s="121"/>
    </row>
    <row r="685" spans="1:15" x14ac:dyDescent="0.45">
      <c r="A685" s="118" t="str">
        <f t="shared" si="109"/>
        <v/>
      </c>
      <c r="B685" s="116" t="str">
        <f t="shared" si="110"/>
        <v/>
      </c>
      <c r="C685" s="33" t="str">
        <f t="shared" si="111"/>
        <v/>
      </c>
      <c r="D685" s="41" t="str">
        <f t="shared" si="112"/>
        <v/>
      </c>
      <c r="E685" s="33" t="str">
        <f t="shared" si="113"/>
        <v/>
      </c>
      <c r="F685" s="33" t="str">
        <f t="shared" si="114"/>
        <v/>
      </c>
      <c r="G685" s="149"/>
      <c r="H685" s="33" t="str">
        <f t="shared" si="115"/>
        <v/>
      </c>
      <c r="K685" s="22"/>
      <c r="L685" s="25" t="e">
        <f t="shared" si="116"/>
        <v>#VALUE!</v>
      </c>
      <c r="M685" s="25" t="e">
        <f t="shared" si="117"/>
        <v>#VALUE!</v>
      </c>
      <c r="N685" s="25" t="e">
        <f t="shared" si="118"/>
        <v>#VALUE!</v>
      </c>
      <c r="O685" s="121"/>
    </row>
    <row r="686" spans="1:15" x14ac:dyDescent="0.45">
      <c r="A686" s="118" t="str">
        <f t="shared" si="109"/>
        <v/>
      </c>
      <c r="B686" s="116" t="str">
        <f t="shared" si="110"/>
        <v/>
      </c>
      <c r="C686" s="33" t="str">
        <f t="shared" si="111"/>
        <v/>
      </c>
      <c r="D686" s="41" t="str">
        <f t="shared" si="112"/>
        <v/>
      </c>
      <c r="E686" s="33" t="str">
        <f t="shared" si="113"/>
        <v/>
      </c>
      <c r="F686" s="33" t="str">
        <f t="shared" si="114"/>
        <v/>
      </c>
      <c r="G686" s="149"/>
      <c r="H686" s="33" t="str">
        <f t="shared" si="115"/>
        <v/>
      </c>
      <c r="K686" s="22"/>
      <c r="L686" s="25" t="e">
        <f t="shared" si="116"/>
        <v>#VALUE!</v>
      </c>
      <c r="M686" s="25" t="e">
        <f t="shared" si="117"/>
        <v>#VALUE!</v>
      </c>
      <c r="N686" s="25" t="e">
        <f t="shared" si="118"/>
        <v>#VALUE!</v>
      </c>
      <c r="O686" s="121"/>
    </row>
    <row r="687" spans="1:15" x14ac:dyDescent="0.45">
      <c r="A687" s="118" t="str">
        <f t="shared" si="109"/>
        <v/>
      </c>
      <c r="B687" s="116" t="str">
        <f t="shared" si="110"/>
        <v/>
      </c>
      <c r="C687" s="33" t="str">
        <f t="shared" si="111"/>
        <v/>
      </c>
      <c r="D687" s="41" t="str">
        <f t="shared" si="112"/>
        <v/>
      </c>
      <c r="E687" s="33" t="str">
        <f t="shared" si="113"/>
        <v/>
      </c>
      <c r="F687" s="33" t="str">
        <f t="shared" si="114"/>
        <v/>
      </c>
      <c r="G687" s="149"/>
      <c r="H687" s="33" t="str">
        <f t="shared" si="115"/>
        <v/>
      </c>
      <c r="K687" s="22"/>
      <c r="L687" s="25" t="e">
        <f t="shared" si="116"/>
        <v>#VALUE!</v>
      </c>
      <c r="M687" s="25" t="e">
        <f t="shared" si="117"/>
        <v>#VALUE!</v>
      </c>
      <c r="N687" s="25" t="e">
        <f t="shared" si="118"/>
        <v>#VALUE!</v>
      </c>
      <c r="O687" s="121"/>
    </row>
    <row r="688" spans="1:15" x14ac:dyDescent="0.45">
      <c r="A688" s="118" t="str">
        <f t="shared" si="109"/>
        <v/>
      </c>
      <c r="B688" s="116" t="str">
        <f t="shared" si="110"/>
        <v/>
      </c>
      <c r="C688" s="33" t="str">
        <f t="shared" si="111"/>
        <v/>
      </c>
      <c r="D688" s="41" t="str">
        <f t="shared" si="112"/>
        <v/>
      </c>
      <c r="E688" s="33" t="str">
        <f t="shared" si="113"/>
        <v/>
      </c>
      <c r="F688" s="33" t="str">
        <f t="shared" si="114"/>
        <v/>
      </c>
      <c r="G688" s="149"/>
      <c r="H688" s="33" t="str">
        <f t="shared" si="115"/>
        <v/>
      </c>
      <c r="K688" s="22"/>
      <c r="L688" s="25" t="e">
        <f t="shared" si="116"/>
        <v>#VALUE!</v>
      </c>
      <c r="M688" s="25" t="e">
        <f t="shared" si="117"/>
        <v>#VALUE!</v>
      </c>
      <c r="N688" s="25" t="e">
        <f t="shared" si="118"/>
        <v>#VALUE!</v>
      </c>
      <c r="O688" s="121"/>
    </row>
    <row r="689" spans="1:15" x14ac:dyDescent="0.45">
      <c r="A689" s="118" t="str">
        <f t="shared" si="109"/>
        <v/>
      </c>
      <c r="B689" s="116" t="str">
        <f t="shared" si="110"/>
        <v/>
      </c>
      <c r="C689" s="33" t="str">
        <f t="shared" si="111"/>
        <v/>
      </c>
      <c r="D689" s="41" t="str">
        <f t="shared" si="112"/>
        <v/>
      </c>
      <c r="E689" s="33" t="str">
        <f t="shared" si="113"/>
        <v/>
      </c>
      <c r="F689" s="33" t="str">
        <f t="shared" si="114"/>
        <v/>
      </c>
      <c r="G689" s="149"/>
      <c r="H689" s="33" t="str">
        <f t="shared" si="115"/>
        <v/>
      </c>
      <c r="K689" s="22"/>
      <c r="L689" s="25" t="e">
        <f t="shared" si="116"/>
        <v>#VALUE!</v>
      </c>
      <c r="M689" s="25" t="e">
        <f t="shared" si="117"/>
        <v>#VALUE!</v>
      </c>
      <c r="N689" s="25" t="e">
        <f t="shared" si="118"/>
        <v>#VALUE!</v>
      </c>
      <c r="O689" s="121"/>
    </row>
    <row r="690" spans="1:15" x14ac:dyDescent="0.45">
      <c r="A690" s="118" t="str">
        <f t="shared" si="109"/>
        <v/>
      </c>
      <c r="B690" s="116" t="str">
        <f t="shared" si="110"/>
        <v/>
      </c>
      <c r="C690" s="33" t="str">
        <f t="shared" si="111"/>
        <v/>
      </c>
      <c r="D690" s="41" t="str">
        <f t="shared" si="112"/>
        <v/>
      </c>
      <c r="E690" s="33" t="str">
        <f t="shared" si="113"/>
        <v/>
      </c>
      <c r="F690" s="33" t="str">
        <f t="shared" si="114"/>
        <v/>
      </c>
      <c r="G690" s="149"/>
      <c r="H690" s="33" t="str">
        <f t="shared" si="115"/>
        <v/>
      </c>
      <c r="K690" s="22"/>
      <c r="L690" s="25" t="e">
        <f t="shared" si="116"/>
        <v>#VALUE!</v>
      </c>
      <c r="M690" s="25" t="e">
        <f t="shared" si="117"/>
        <v>#VALUE!</v>
      </c>
      <c r="N690" s="25" t="e">
        <f t="shared" si="118"/>
        <v>#VALUE!</v>
      </c>
      <c r="O690" s="121"/>
    </row>
    <row r="691" spans="1:15" x14ac:dyDescent="0.45">
      <c r="A691" s="118" t="str">
        <f t="shared" si="109"/>
        <v/>
      </c>
      <c r="B691" s="116" t="str">
        <f t="shared" si="110"/>
        <v/>
      </c>
      <c r="C691" s="33" t="str">
        <f t="shared" si="111"/>
        <v/>
      </c>
      <c r="D691" s="41" t="str">
        <f t="shared" si="112"/>
        <v/>
      </c>
      <c r="E691" s="33" t="str">
        <f t="shared" si="113"/>
        <v/>
      </c>
      <c r="F691" s="33" t="str">
        <f t="shared" si="114"/>
        <v/>
      </c>
      <c r="G691" s="149"/>
      <c r="H691" s="33" t="str">
        <f t="shared" si="115"/>
        <v/>
      </c>
      <c r="K691" s="22"/>
      <c r="L691" s="25" t="e">
        <f t="shared" si="116"/>
        <v>#VALUE!</v>
      </c>
      <c r="M691" s="25" t="e">
        <f t="shared" si="117"/>
        <v>#VALUE!</v>
      </c>
      <c r="N691" s="25" t="e">
        <f t="shared" si="118"/>
        <v>#VALUE!</v>
      </c>
      <c r="O691" s="121"/>
    </row>
    <row r="692" spans="1:15" x14ac:dyDescent="0.45">
      <c r="A692" s="118" t="str">
        <f t="shared" si="109"/>
        <v/>
      </c>
      <c r="B692" s="116" t="str">
        <f t="shared" si="110"/>
        <v/>
      </c>
      <c r="C692" s="33" t="str">
        <f t="shared" si="111"/>
        <v/>
      </c>
      <c r="D692" s="41" t="str">
        <f t="shared" si="112"/>
        <v/>
      </c>
      <c r="E692" s="33" t="str">
        <f t="shared" si="113"/>
        <v/>
      </c>
      <c r="F692" s="33" t="str">
        <f t="shared" si="114"/>
        <v/>
      </c>
      <c r="G692" s="149"/>
      <c r="H692" s="33" t="str">
        <f t="shared" si="115"/>
        <v/>
      </c>
      <c r="K692" s="22"/>
      <c r="L692" s="25" t="e">
        <f t="shared" si="116"/>
        <v>#VALUE!</v>
      </c>
      <c r="M692" s="25" t="e">
        <f t="shared" si="117"/>
        <v>#VALUE!</v>
      </c>
      <c r="N692" s="25" t="e">
        <f t="shared" si="118"/>
        <v>#VALUE!</v>
      </c>
      <c r="O692" s="121"/>
    </row>
    <row r="693" spans="1:15" x14ac:dyDescent="0.45">
      <c r="A693" s="118" t="str">
        <f t="shared" si="109"/>
        <v/>
      </c>
      <c r="B693" s="116" t="str">
        <f t="shared" si="110"/>
        <v/>
      </c>
      <c r="C693" s="33" t="str">
        <f t="shared" si="111"/>
        <v/>
      </c>
      <c r="D693" s="41" t="str">
        <f t="shared" si="112"/>
        <v/>
      </c>
      <c r="E693" s="33" t="str">
        <f t="shared" si="113"/>
        <v/>
      </c>
      <c r="F693" s="33" t="str">
        <f t="shared" si="114"/>
        <v/>
      </c>
      <c r="G693" s="149"/>
      <c r="H693" s="33" t="str">
        <f t="shared" si="115"/>
        <v/>
      </c>
      <c r="K693" s="22"/>
      <c r="L693" s="25" t="e">
        <f t="shared" si="116"/>
        <v>#VALUE!</v>
      </c>
      <c r="M693" s="25" t="e">
        <f t="shared" si="117"/>
        <v>#VALUE!</v>
      </c>
      <c r="N693" s="25" t="e">
        <f t="shared" si="118"/>
        <v>#VALUE!</v>
      </c>
      <c r="O693" s="121"/>
    </row>
    <row r="694" spans="1:15" x14ac:dyDescent="0.45">
      <c r="A694" s="118" t="str">
        <f t="shared" si="109"/>
        <v/>
      </c>
      <c r="B694" s="116" t="str">
        <f t="shared" si="110"/>
        <v/>
      </c>
      <c r="C694" s="33" t="str">
        <f t="shared" si="111"/>
        <v/>
      </c>
      <c r="D694" s="41" t="str">
        <f t="shared" si="112"/>
        <v/>
      </c>
      <c r="E694" s="33" t="str">
        <f t="shared" si="113"/>
        <v/>
      </c>
      <c r="F694" s="33" t="str">
        <f t="shared" si="114"/>
        <v/>
      </c>
      <c r="G694" s="149"/>
      <c r="H694" s="33" t="str">
        <f t="shared" si="115"/>
        <v/>
      </c>
      <c r="K694" s="22"/>
      <c r="L694" s="25" t="e">
        <f t="shared" si="116"/>
        <v>#VALUE!</v>
      </c>
      <c r="M694" s="25" t="e">
        <f t="shared" si="117"/>
        <v>#VALUE!</v>
      </c>
      <c r="N694" s="25" t="e">
        <f t="shared" si="118"/>
        <v>#VALUE!</v>
      </c>
      <c r="O694" s="121"/>
    </row>
    <row r="695" spans="1:15" x14ac:dyDescent="0.45">
      <c r="A695" s="118" t="str">
        <f t="shared" si="109"/>
        <v/>
      </c>
      <c r="B695" s="116" t="str">
        <f t="shared" si="110"/>
        <v/>
      </c>
      <c r="C695" s="33" t="str">
        <f t="shared" si="111"/>
        <v/>
      </c>
      <c r="D695" s="41" t="str">
        <f t="shared" si="112"/>
        <v/>
      </c>
      <c r="E695" s="33" t="str">
        <f t="shared" si="113"/>
        <v/>
      </c>
      <c r="F695" s="33" t="str">
        <f t="shared" si="114"/>
        <v/>
      </c>
      <c r="G695" s="149"/>
      <c r="H695" s="33" t="str">
        <f t="shared" si="115"/>
        <v/>
      </c>
      <c r="K695" s="22"/>
      <c r="L695" s="25" t="e">
        <f t="shared" si="116"/>
        <v>#VALUE!</v>
      </c>
      <c r="M695" s="25" t="e">
        <f t="shared" si="117"/>
        <v>#VALUE!</v>
      </c>
      <c r="N695" s="25" t="e">
        <f t="shared" si="118"/>
        <v>#VALUE!</v>
      </c>
      <c r="O695" s="121"/>
    </row>
    <row r="696" spans="1:15" x14ac:dyDescent="0.45">
      <c r="A696" s="118" t="str">
        <f t="shared" si="109"/>
        <v/>
      </c>
      <c r="B696" s="116" t="str">
        <f t="shared" si="110"/>
        <v/>
      </c>
      <c r="C696" s="33" t="str">
        <f t="shared" si="111"/>
        <v/>
      </c>
      <c r="D696" s="41" t="str">
        <f t="shared" si="112"/>
        <v/>
      </c>
      <c r="E696" s="33" t="str">
        <f t="shared" si="113"/>
        <v/>
      </c>
      <c r="F696" s="33" t="str">
        <f t="shared" si="114"/>
        <v/>
      </c>
      <c r="G696" s="149"/>
      <c r="H696" s="33" t="str">
        <f t="shared" si="115"/>
        <v/>
      </c>
      <c r="K696" s="22"/>
      <c r="L696" s="25" t="e">
        <f t="shared" si="116"/>
        <v>#VALUE!</v>
      </c>
      <c r="M696" s="25" t="e">
        <f t="shared" si="117"/>
        <v>#VALUE!</v>
      </c>
      <c r="N696" s="25" t="e">
        <f t="shared" si="118"/>
        <v>#VALUE!</v>
      </c>
      <c r="O696" s="121"/>
    </row>
    <row r="697" spans="1:15" x14ac:dyDescent="0.45">
      <c r="A697" s="118" t="str">
        <f t="shared" si="109"/>
        <v/>
      </c>
      <c r="B697" s="116" t="str">
        <f t="shared" si="110"/>
        <v/>
      </c>
      <c r="C697" s="33" t="str">
        <f t="shared" si="111"/>
        <v/>
      </c>
      <c r="D697" s="41" t="str">
        <f t="shared" si="112"/>
        <v/>
      </c>
      <c r="E697" s="33" t="str">
        <f t="shared" si="113"/>
        <v/>
      </c>
      <c r="F697" s="33" t="str">
        <f t="shared" si="114"/>
        <v/>
      </c>
      <c r="G697" s="149"/>
      <c r="H697" s="33" t="str">
        <f t="shared" si="115"/>
        <v/>
      </c>
      <c r="K697" s="22"/>
      <c r="L697" s="25" t="e">
        <f t="shared" si="116"/>
        <v>#VALUE!</v>
      </c>
      <c r="M697" s="25" t="e">
        <f t="shared" si="117"/>
        <v>#VALUE!</v>
      </c>
      <c r="N697" s="25" t="e">
        <f t="shared" si="118"/>
        <v>#VALUE!</v>
      </c>
      <c r="O697" s="121"/>
    </row>
    <row r="698" spans="1:15" x14ac:dyDescent="0.45">
      <c r="A698" s="118" t="str">
        <f t="shared" si="109"/>
        <v/>
      </c>
      <c r="B698" s="116" t="str">
        <f t="shared" si="110"/>
        <v/>
      </c>
      <c r="C698" s="33" t="str">
        <f t="shared" si="111"/>
        <v/>
      </c>
      <c r="D698" s="41" t="str">
        <f t="shared" si="112"/>
        <v/>
      </c>
      <c r="E698" s="33" t="str">
        <f t="shared" si="113"/>
        <v/>
      </c>
      <c r="F698" s="33" t="str">
        <f t="shared" si="114"/>
        <v/>
      </c>
      <c r="G698" s="149"/>
      <c r="H698" s="33" t="str">
        <f t="shared" si="115"/>
        <v/>
      </c>
      <c r="K698" s="22"/>
      <c r="L698" s="25" t="e">
        <f t="shared" si="116"/>
        <v>#VALUE!</v>
      </c>
      <c r="M698" s="25" t="e">
        <f t="shared" si="117"/>
        <v>#VALUE!</v>
      </c>
      <c r="N698" s="25" t="e">
        <f t="shared" si="118"/>
        <v>#VALUE!</v>
      </c>
      <c r="O698" s="121"/>
    </row>
    <row r="699" spans="1:15" x14ac:dyDescent="0.45">
      <c r="A699" s="118" t="str">
        <f t="shared" si="109"/>
        <v/>
      </c>
      <c r="B699" s="116" t="str">
        <f t="shared" si="110"/>
        <v/>
      </c>
      <c r="C699" s="33" t="str">
        <f t="shared" si="111"/>
        <v/>
      </c>
      <c r="D699" s="41" t="str">
        <f t="shared" si="112"/>
        <v/>
      </c>
      <c r="E699" s="33" t="str">
        <f t="shared" si="113"/>
        <v/>
      </c>
      <c r="F699" s="33" t="str">
        <f t="shared" si="114"/>
        <v/>
      </c>
      <c r="G699" s="149"/>
      <c r="H699" s="33" t="str">
        <f t="shared" si="115"/>
        <v/>
      </c>
      <c r="K699" s="22"/>
      <c r="L699" s="25" t="e">
        <f t="shared" si="116"/>
        <v>#VALUE!</v>
      </c>
      <c r="M699" s="25" t="e">
        <f t="shared" si="117"/>
        <v>#VALUE!</v>
      </c>
      <c r="N699" s="25" t="e">
        <f t="shared" si="118"/>
        <v>#VALUE!</v>
      </c>
      <c r="O699" s="121"/>
    </row>
    <row r="700" spans="1:15" x14ac:dyDescent="0.45">
      <c r="A700" s="118" t="str">
        <f t="shared" si="109"/>
        <v/>
      </c>
      <c r="B700" s="116" t="str">
        <f t="shared" si="110"/>
        <v/>
      </c>
      <c r="C700" s="33" t="str">
        <f t="shared" si="111"/>
        <v/>
      </c>
      <c r="D700" s="41" t="str">
        <f t="shared" si="112"/>
        <v/>
      </c>
      <c r="E700" s="33" t="str">
        <f t="shared" si="113"/>
        <v/>
      </c>
      <c r="F700" s="33" t="str">
        <f t="shared" si="114"/>
        <v/>
      </c>
      <c r="G700" s="149"/>
      <c r="H700" s="33" t="str">
        <f t="shared" si="115"/>
        <v/>
      </c>
      <c r="K700" s="22"/>
      <c r="L700" s="25" t="e">
        <f t="shared" si="116"/>
        <v>#VALUE!</v>
      </c>
      <c r="M700" s="25" t="e">
        <f t="shared" si="117"/>
        <v>#VALUE!</v>
      </c>
      <c r="N700" s="25" t="e">
        <f t="shared" si="118"/>
        <v>#VALUE!</v>
      </c>
      <c r="O700" s="121"/>
    </row>
    <row r="701" spans="1:15" x14ac:dyDescent="0.45">
      <c r="A701" s="118" t="str">
        <f t="shared" si="109"/>
        <v/>
      </c>
      <c r="B701" s="116" t="str">
        <f t="shared" si="110"/>
        <v/>
      </c>
      <c r="C701" s="33" t="str">
        <f t="shared" si="111"/>
        <v/>
      </c>
      <c r="D701" s="41" t="str">
        <f t="shared" si="112"/>
        <v/>
      </c>
      <c r="E701" s="33" t="str">
        <f t="shared" si="113"/>
        <v/>
      </c>
      <c r="F701" s="33" t="str">
        <f t="shared" si="114"/>
        <v/>
      </c>
      <c r="G701" s="149"/>
      <c r="H701" s="33" t="str">
        <f t="shared" si="115"/>
        <v/>
      </c>
      <c r="K701" s="22"/>
      <c r="L701" s="25" t="e">
        <f t="shared" si="116"/>
        <v>#VALUE!</v>
      </c>
      <c r="M701" s="25" t="e">
        <f t="shared" si="117"/>
        <v>#VALUE!</v>
      </c>
      <c r="N701" s="25" t="e">
        <f t="shared" si="118"/>
        <v>#VALUE!</v>
      </c>
      <c r="O701" s="121"/>
    </row>
    <row r="702" spans="1:15" x14ac:dyDescent="0.45">
      <c r="A702" s="118" t="str">
        <f t="shared" si="109"/>
        <v/>
      </c>
      <c r="B702" s="116" t="str">
        <f t="shared" si="110"/>
        <v/>
      </c>
      <c r="C702" s="33" t="str">
        <f t="shared" si="111"/>
        <v/>
      </c>
      <c r="D702" s="41" t="str">
        <f t="shared" si="112"/>
        <v/>
      </c>
      <c r="E702" s="33" t="str">
        <f t="shared" si="113"/>
        <v/>
      </c>
      <c r="F702" s="33" t="str">
        <f t="shared" si="114"/>
        <v/>
      </c>
      <c r="G702" s="149"/>
      <c r="H702" s="33" t="str">
        <f t="shared" si="115"/>
        <v/>
      </c>
      <c r="K702" s="22"/>
      <c r="L702" s="25" t="e">
        <f t="shared" si="116"/>
        <v>#VALUE!</v>
      </c>
      <c r="M702" s="25" t="e">
        <f t="shared" si="117"/>
        <v>#VALUE!</v>
      </c>
      <c r="N702" s="25" t="e">
        <f t="shared" si="118"/>
        <v>#VALUE!</v>
      </c>
      <c r="O702" s="121"/>
    </row>
    <row r="703" spans="1:15" x14ac:dyDescent="0.45">
      <c r="A703" s="118" t="str">
        <f t="shared" si="109"/>
        <v/>
      </c>
      <c r="B703" s="116" t="str">
        <f t="shared" si="110"/>
        <v/>
      </c>
      <c r="C703" s="33" t="str">
        <f t="shared" si="111"/>
        <v/>
      </c>
      <c r="D703" s="41" t="str">
        <f t="shared" si="112"/>
        <v/>
      </c>
      <c r="E703" s="33" t="str">
        <f t="shared" si="113"/>
        <v/>
      </c>
      <c r="F703" s="33" t="str">
        <f t="shared" si="114"/>
        <v/>
      </c>
      <c r="G703" s="149"/>
      <c r="H703" s="33" t="str">
        <f t="shared" si="115"/>
        <v/>
      </c>
      <c r="K703" s="22"/>
      <c r="L703" s="25" t="e">
        <f t="shared" si="116"/>
        <v>#VALUE!</v>
      </c>
      <c r="M703" s="25" t="e">
        <f t="shared" si="117"/>
        <v>#VALUE!</v>
      </c>
      <c r="N703" s="25" t="e">
        <f t="shared" si="118"/>
        <v>#VALUE!</v>
      </c>
      <c r="O703" s="121"/>
    </row>
    <row r="704" spans="1:15" x14ac:dyDescent="0.45">
      <c r="A704" s="118" t="str">
        <f t="shared" si="109"/>
        <v/>
      </c>
      <c r="B704" s="116" t="str">
        <f t="shared" si="110"/>
        <v/>
      </c>
      <c r="C704" s="33" t="str">
        <f t="shared" si="111"/>
        <v/>
      </c>
      <c r="D704" s="41" t="str">
        <f t="shared" si="112"/>
        <v/>
      </c>
      <c r="E704" s="33" t="str">
        <f t="shared" si="113"/>
        <v/>
      </c>
      <c r="F704" s="33" t="str">
        <f t="shared" si="114"/>
        <v/>
      </c>
      <c r="G704" s="149"/>
      <c r="H704" s="33" t="str">
        <f t="shared" si="115"/>
        <v/>
      </c>
      <c r="K704" s="22"/>
      <c r="L704" s="25" t="e">
        <f t="shared" si="116"/>
        <v>#VALUE!</v>
      </c>
      <c r="M704" s="25" t="e">
        <f t="shared" si="117"/>
        <v>#VALUE!</v>
      </c>
      <c r="N704" s="25" t="e">
        <f t="shared" si="118"/>
        <v>#VALUE!</v>
      </c>
      <c r="O704" s="121"/>
    </row>
    <row r="705" spans="1:15" x14ac:dyDescent="0.45">
      <c r="A705" s="118" t="str">
        <f t="shared" si="109"/>
        <v/>
      </c>
      <c r="B705" s="116" t="str">
        <f t="shared" si="110"/>
        <v/>
      </c>
      <c r="C705" s="33" t="str">
        <f t="shared" si="111"/>
        <v/>
      </c>
      <c r="D705" s="41" t="str">
        <f t="shared" si="112"/>
        <v/>
      </c>
      <c r="E705" s="33" t="str">
        <f t="shared" si="113"/>
        <v/>
      </c>
      <c r="F705" s="33" t="str">
        <f t="shared" si="114"/>
        <v/>
      </c>
      <c r="G705" s="149"/>
      <c r="H705" s="33" t="str">
        <f t="shared" si="115"/>
        <v/>
      </c>
      <c r="K705" s="22"/>
      <c r="L705" s="25" t="e">
        <f t="shared" si="116"/>
        <v>#VALUE!</v>
      </c>
      <c r="M705" s="25" t="e">
        <f t="shared" si="117"/>
        <v>#VALUE!</v>
      </c>
      <c r="N705" s="25" t="e">
        <f t="shared" si="118"/>
        <v>#VALUE!</v>
      </c>
      <c r="O705" s="121"/>
    </row>
    <row r="706" spans="1:15" x14ac:dyDescent="0.45">
      <c r="A706" s="118" t="str">
        <f t="shared" si="109"/>
        <v/>
      </c>
      <c r="B706" s="116" t="str">
        <f t="shared" si="110"/>
        <v/>
      </c>
      <c r="C706" s="33" t="str">
        <f t="shared" si="111"/>
        <v/>
      </c>
      <c r="D706" s="41" t="str">
        <f t="shared" si="112"/>
        <v/>
      </c>
      <c r="E706" s="33" t="str">
        <f t="shared" si="113"/>
        <v/>
      </c>
      <c r="F706" s="33" t="str">
        <f t="shared" si="114"/>
        <v/>
      </c>
      <c r="G706" s="149"/>
      <c r="H706" s="33" t="str">
        <f t="shared" si="115"/>
        <v/>
      </c>
      <c r="K706" s="22"/>
      <c r="L706" s="25" t="e">
        <f t="shared" si="116"/>
        <v>#VALUE!</v>
      </c>
      <c r="M706" s="25" t="e">
        <f t="shared" si="117"/>
        <v>#VALUE!</v>
      </c>
      <c r="N706" s="25" t="e">
        <f t="shared" si="118"/>
        <v>#VALUE!</v>
      </c>
      <c r="O706" s="121"/>
    </row>
    <row r="707" spans="1:15" x14ac:dyDescent="0.45">
      <c r="A707" s="118" t="str">
        <f t="shared" si="109"/>
        <v/>
      </c>
      <c r="B707" s="116" t="str">
        <f t="shared" si="110"/>
        <v/>
      </c>
      <c r="C707" s="33" t="str">
        <f t="shared" si="111"/>
        <v/>
      </c>
      <c r="D707" s="41" t="str">
        <f t="shared" si="112"/>
        <v/>
      </c>
      <c r="E707" s="33" t="str">
        <f t="shared" si="113"/>
        <v/>
      </c>
      <c r="F707" s="33" t="str">
        <f t="shared" si="114"/>
        <v/>
      </c>
      <c r="G707" s="149"/>
      <c r="H707" s="33" t="str">
        <f t="shared" si="115"/>
        <v/>
      </c>
      <c r="K707" s="22"/>
      <c r="L707" s="25" t="e">
        <f t="shared" si="116"/>
        <v>#VALUE!</v>
      </c>
      <c r="M707" s="25" t="e">
        <f t="shared" si="117"/>
        <v>#VALUE!</v>
      </c>
      <c r="N707" s="25" t="e">
        <f t="shared" si="118"/>
        <v>#VALUE!</v>
      </c>
      <c r="O707" s="121"/>
    </row>
    <row r="708" spans="1:15" x14ac:dyDescent="0.45">
      <c r="A708" s="118" t="str">
        <f t="shared" si="109"/>
        <v/>
      </c>
      <c r="B708" s="116" t="str">
        <f t="shared" si="110"/>
        <v/>
      </c>
      <c r="C708" s="33" t="str">
        <f t="shared" si="111"/>
        <v/>
      </c>
      <c r="D708" s="41" t="str">
        <f t="shared" si="112"/>
        <v/>
      </c>
      <c r="E708" s="33" t="str">
        <f t="shared" si="113"/>
        <v/>
      </c>
      <c r="F708" s="33" t="str">
        <f t="shared" si="114"/>
        <v/>
      </c>
      <c r="G708" s="149"/>
      <c r="H708" s="33" t="str">
        <f t="shared" si="115"/>
        <v/>
      </c>
      <c r="K708" s="22"/>
      <c r="L708" s="25" t="e">
        <f t="shared" si="116"/>
        <v>#VALUE!</v>
      </c>
      <c r="M708" s="25" t="e">
        <f t="shared" si="117"/>
        <v>#VALUE!</v>
      </c>
      <c r="N708" s="25" t="e">
        <f t="shared" si="118"/>
        <v>#VALUE!</v>
      </c>
      <c r="O708" s="121"/>
    </row>
    <row r="709" spans="1:15" x14ac:dyDescent="0.45">
      <c r="A709" s="118" t="str">
        <f t="shared" si="109"/>
        <v/>
      </c>
      <c r="B709" s="116" t="str">
        <f t="shared" si="110"/>
        <v/>
      </c>
      <c r="C709" s="33" t="str">
        <f t="shared" si="111"/>
        <v/>
      </c>
      <c r="D709" s="41" t="str">
        <f t="shared" si="112"/>
        <v/>
      </c>
      <c r="E709" s="33" t="str">
        <f t="shared" si="113"/>
        <v/>
      </c>
      <c r="F709" s="33" t="str">
        <f t="shared" si="114"/>
        <v/>
      </c>
      <c r="G709" s="149"/>
      <c r="H709" s="33" t="str">
        <f t="shared" si="115"/>
        <v/>
      </c>
      <c r="K709" s="22"/>
      <c r="L709" s="25" t="e">
        <f t="shared" si="116"/>
        <v>#VALUE!</v>
      </c>
      <c r="M709" s="25" t="e">
        <f t="shared" si="117"/>
        <v>#VALUE!</v>
      </c>
      <c r="N709" s="25" t="e">
        <f t="shared" si="118"/>
        <v>#VALUE!</v>
      </c>
      <c r="O709" s="121"/>
    </row>
    <row r="710" spans="1:15" x14ac:dyDescent="0.45">
      <c r="A710" s="118" t="str">
        <f t="shared" si="109"/>
        <v/>
      </c>
      <c r="B710" s="116" t="str">
        <f t="shared" si="110"/>
        <v/>
      </c>
      <c r="C710" s="33" t="str">
        <f t="shared" si="111"/>
        <v/>
      </c>
      <c r="D710" s="41" t="str">
        <f t="shared" si="112"/>
        <v/>
      </c>
      <c r="E710" s="33" t="str">
        <f t="shared" si="113"/>
        <v/>
      </c>
      <c r="F710" s="33" t="str">
        <f t="shared" si="114"/>
        <v/>
      </c>
      <c r="G710" s="149"/>
      <c r="H710" s="33" t="str">
        <f t="shared" si="115"/>
        <v/>
      </c>
      <c r="K710" s="22"/>
      <c r="L710" s="25" t="e">
        <f t="shared" si="116"/>
        <v>#VALUE!</v>
      </c>
      <c r="M710" s="25" t="e">
        <f t="shared" si="117"/>
        <v>#VALUE!</v>
      </c>
      <c r="N710" s="25" t="e">
        <f t="shared" si="118"/>
        <v>#VALUE!</v>
      </c>
      <c r="O710" s="121"/>
    </row>
    <row r="711" spans="1:15" x14ac:dyDescent="0.45">
      <c r="A711" s="118" t="str">
        <f t="shared" si="109"/>
        <v/>
      </c>
      <c r="B711" s="116" t="str">
        <f t="shared" si="110"/>
        <v/>
      </c>
      <c r="C711" s="33" t="str">
        <f t="shared" si="111"/>
        <v/>
      </c>
      <c r="D711" s="41" t="str">
        <f t="shared" si="112"/>
        <v/>
      </c>
      <c r="E711" s="33" t="str">
        <f t="shared" si="113"/>
        <v/>
      </c>
      <c r="F711" s="33" t="str">
        <f t="shared" si="114"/>
        <v/>
      </c>
      <c r="G711" s="149"/>
      <c r="H711" s="33" t="str">
        <f t="shared" si="115"/>
        <v/>
      </c>
      <c r="K711" s="22"/>
      <c r="L711" s="25" t="e">
        <f t="shared" si="116"/>
        <v>#VALUE!</v>
      </c>
      <c r="M711" s="25" t="e">
        <f t="shared" si="117"/>
        <v>#VALUE!</v>
      </c>
      <c r="N711" s="25" t="e">
        <f t="shared" si="118"/>
        <v>#VALUE!</v>
      </c>
      <c r="O711" s="121"/>
    </row>
    <row r="712" spans="1:15" x14ac:dyDescent="0.45">
      <c r="A712" s="118" t="str">
        <f t="shared" si="109"/>
        <v/>
      </c>
      <c r="B712" s="116" t="str">
        <f t="shared" si="110"/>
        <v/>
      </c>
      <c r="C712" s="33" t="str">
        <f t="shared" si="111"/>
        <v/>
      </c>
      <c r="D712" s="41" t="str">
        <f t="shared" si="112"/>
        <v/>
      </c>
      <c r="E712" s="33" t="str">
        <f t="shared" si="113"/>
        <v/>
      </c>
      <c r="F712" s="33" t="str">
        <f t="shared" si="114"/>
        <v/>
      </c>
      <c r="G712" s="149"/>
      <c r="H712" s="33" t="str">
        <f t="shared" si="115"/>
        <v/>
      </c>
      <c r="K712" s="22"/>
      <c r="L712" s="25" t="e">
        <f t="shared" si="116"/>
        <v>#VALUE!</v>
      </c>
      <c r="M712" s="25" t="e">
        <f t="shared" si="117"/>
        <v>#VALUE!</v>
      </c>
      <c r="N712" s="25" t="e">
        <f t="shared" si="118"/>
        <v>#VALUE!</v>
      </c>
      <c r="O712" s="121"/>
    </row>
    <row r="713" spans="1:15" x14ac:dyDescent="0.45">
      <c r="A713" s="118" t="str">
        <f t="shared" si="109"/>
        <v/>
      </c>
      <c r="B713" s="116" t="str">
        <f t="shared" si="110"/>
        <v/>
      </c>
      <c r="C713" s="33" t="str">
        <f t="shared" si="111"/>
        <v/>
      </c>
      <c r="D713" s="41" t="str">
        <f t="shared" si="112"/>
        <v/>
      </c>
      <c r="E713" s="33" t="str">
        <f t="shared" si="113"/>
        <v/>
      </c>
      <c r="F713" s="33" t="str">
        <f t="shared" si="114"/>
        <v/>
      </c>
      <c r="G713" s="149"/>
      <c r="H713" s="33" t="str">
        <f t="shared" si="115"/>
        <v/>
      </c>
      <c r="K713" s="22"/>
      <c r="L713" s="25" t="e">
        <f t="shared" si="116"/>
        <v>#VALUE!</v>
      </c>
      <c r="M713" s="25" t="e">
        <f t="shared" si="117"/>
        <v>#VALUE!</v>
      </c>
      <c r="N713" s="25" t="e">
        <f t="shared" si="118"/>
        <v>#VALUE!</v>
      </c>
      <c r="O713" s="121"/>
    </row>
    <row r="714" spans="1:15" x14ac:dyDescent="0.45">
      <c r="A714" s="118" t="str">
        <f t="shared" si="109"/>
        <v/>
      </c>
      <c r="B714" s="116" t="str">
        <f t="shared" si="110"/>
        <v/>
      </c>
      <c r="C714" s="33" t="str">
        <f t="shared" si="111"/>
        <v/>
      </c>
      <c r="D714" s="41" t="str">
        <f t="shared" si="112"/>
        <v/>
      </c>
      <c r="E714" s="33" t="str">
        <f t="shared" si="113"/>
        <v/>
      </c>
      <c r="F714" s="33" t="str">
        <f t="shared" si="114"/>
        <v/>
      </c>
      <c r="G714" s="149"/>
      <c r="H714" s="33" t="str">
        <f t="shared" si="115"/>
        <v/>
      </c>
      <c r="K714" s="22"/>
      <c r="L714" s="25" t="e">
        <f t="shared" si="116"/>
        <v>#VALUE!</v>
      </c>
      <c r="M714" s="25" t="e">
        <f t="shared" si="117"/>
        <v>#VALUE!</v>
      </c>
      <c r="N714" s="25" t="e">
        <f t="shared" si="118"/>
        <v>#VALUE!</v>
      </c>
      <c r="O714" s="121"/>
    </row>
    <row r="715" spans="1:15" x14ac:dyDescent="0.45">
      <c r="A715" s="118" t="str">
        <f t="shared" si="109"/>
        <v/>
      </c>
      <c r="B715" s="116" t="str">
        <f t="shared" si="110"/>
        <v/>
      </c>
      <c r="C715" s="33" t="str">
        <f t="shared" si="111"/>
        <v/>
      </c>
      <c r="D715" s="41" t="str">
        <f t="shared" si="112"/>
        <v/>
      </c>
      <c r="E715" s="33" t="str">
        <f t="shared" si="113"/>
        <v/>
      </c>
      <c r="F715" s="33" t="str">
        <f t="shared" si="114"/>
        <v/>
      </c>
      <c r="G715" s="149"/>
      <c r="H715" s="33" t="str">
        <f t="shared" si="115"/>
        <v/>
      </c>
      <c r="K715" s="22"/>
      <c r="L715" s="25" t="e">
        <f t="shared" si="116"/>
        <v>#VALUE!</v>
      </c>
      <c r="M715" s="25" t="e">
        <f t="shared" si="117"/>
        <v>#VALUE!</v>
      </c>
      <c r="N715" s="25" t="e">
        <f t="shared" si="118"/>
        <v>#VALUE!</v>
      </c>
      <c r="O715" s="121"/>
    </row>
    <row r="716" spans="1:15" x14ac:dyDescent="0.45">
      <c r="A716" s="118" t="str">
        <f t="shared" si="109"/>
        <v/>
      </c>
      <c r="B716" s="116" t="str">
        <f t="shared" si="110"/>
        <v/>
      </c>
      <c r="C716" s="33" t="str">
        <f t="shared" si="111"/>
        <v/>
      </c>
      <c r="D716" s="41" t="str">
        <f t="shared" si="112"/>
        <v/>
      </c>
      <c r="E716" s="33" t="str">
        <f t="shared" si="113"/>
        <v/>
      </c>
      <c r="F716" s="33" t="str">
        <f t="shared" si="114"/>
        <v/>
      </c>
      <c r="G716" s="149"/>
      <c r="H716" s="33" t="str">
        <f t="shared" si="115"/>
        <v/>
      </c>
      <c r="K716" s="22"/>
      <c r="L716" s="25" t="e">
        <f t="shared" si="116"/>
        <v>#VALUE!</v>
      </c>
      <c r="M716" s="25" t="e">
        <f t="shared" si="117"/>
        <v>#VALUE!</v>
      </c>
      <c r="N716" s="25" t="e">
        <f t="shared" si="118"/>
        <v>#VALUE!</v>
      </c>
      <c r="O716" s="121"/>
    </row>
    <row r="717" spans="1:15" x14ac:dyDescent="0.45">
      <c r="A717" s="118" t="str">
        <f t="shared" si="109"/>
        <v/>
      </c>
      <c r="B717" s="116" t="str">
        <f t="shared" si="110"/>
        <v/>
      </c>
      <c r="C717" s="33" t="str">
        <f t="shared" si="111"/>
        <v/>
      </c>
      <c r="D717" s="41" t="str">
        <f t="shared" si="112"/>
        <v/>
      </c>
      <c r="E717" s="33" t="str">
        <f t="shared" si="113"/>
        <v/>
      </c>
      <c r="F717" s="33" t="str">
        <f t="shared" si="114"/>
        <v/>
      </c>
      <c r="G717" s="149"/>
      <c r="H717" s="33" t="str">
        <f t="shared" si="115"/>
        <v/>
      </c>
      <c r="K717" s="22"/>
      <c r="L717" s="25" t="e">
        <f t="shared" si="116"/>
        <v>#VALUE!</v>
      </c>
      <c r="M717" s="25" t="e">
        <f t="shared" si="117"/>
        <v>#VALUE!</v>
      </c>
      <c r="N717" s="25" t="e">
        <f t="shared" si="118"/>
        <v>#VALUE!</v>
      </c>
      <c r="O717" s="121"/>
    </row>
    <row r="718" spans="1:15" x14ac:dyDescent="0.45">
      <c r="A718" s="118" t="str">
        <f t="shared" si="109"/>
        <v/>
      </c>
      <c r="B718" s="116" t="str">
        <f t="shared" si="110"/>
        <v/>
      </c>
      <c r="C718" s="33" t="str">
        <f t="shared" si="111"/>
        <v/>
      </c>
      <c r="D718" s="41" t="str">
        <f t="shared" si="112"/>
        <v/>
      </c>
      <c r="E718" s="33" t="str">
        <f t="shared" si="113"/>
        <v/>
      </c>
      <c r="F718" s="33" t="str">
        <f t="shared" si="114"/>
        <v/>
      </c>
      <c r="G718" s="149"/>
      <c r="H718" s="33" t="str">
        <f t="shared" si="115"/>
        <v/>
      </c>
      <c r="K718" s="22"/>
      <c r="L718" s="25" t="e">
        <f t="shared" si="116"/>
        <v>#VALUE!</v>
      </c>
      <c r="M718" s="25" t="e">
        <f t="shared" si="117"/>
        <v>#VALUE!</v>
      </c>
      <c r="N718" s="25" t="e">
        <f t="shared" si="118"/>
        <v>#VALUE!</v>
      </c>
      <c r="O718" s="121"/>
    </row>
    <row r="719" spans="1:15" x14ac:dyDescent="0.45">
      <c r="A719" s="118" t="str">
        <f t="shared" si="109"/>
        <v/>
      </c>
      <c r="B719" s="116" t="str">
        <f t="shared" si="110"/>
        <v/>
      </c>
      <c r="C719" s="33" t="str">
        <f t="shared" si="111"/>
        <v/>
      </c>
      <c r="D719" s="41" t="str">
        <f t="shared" si="112"/>
        <v/>
      </c>
      <c r="E719" s="33" t="str">
        <f t="shared" si="113"/>
        <v/>
      </c>
      <c r="F719" s="33" t="str">
        <f t="shared" si="114"/>
        <v/>
      </c>
      <c r="G719" s="149"/>
      <c r="H719" s="33" t="str">
        <f t="shared" si="115"/>
        <v/>
      </c>
      <c r="K719" s="22"/>
      <c r="L719" s="25" t="e">
        <f t="shared" si="116"/>
        <v>#VALUE!</v>
      </c>
      <c r="M719" s="25" t="e">
        <f t="shared" si="117"/>
        <v>#VALUE!</v>
      </c>
      <c r="N719" s="25" t="e">
        <f t="shared" si="118"/>
        <v>#VALUE!</v>
      </c>
      <c r="O719" s="121"/>
    </row>
    <row r="720" spans="1:15" x14ac:dyDescent="0.45">
      <c r="A720" s="118" t="str">
        <f t="shared" si="109"/>
        <v/>
      </c>
      <c r="B720" s="116" t="str">
        <f t="shared" si="110"/>
        <v/>
      </c>
      <c r="C720" s="33" t="str">
        <f t="shared" si="111"/>
        <v/>
      </c>
      <c r="D720" s="41" t="str">
        <f t="shared" si="112"/>
        <v/>
      </c>
      <c r="E720" s="33" t="str">
        <f t="shared" si="113"/>
        <v/>
      </c>
      <c r="F720" s="33" t="str">
        <f t="shared" si="114"/>
        <v/>
      </c>
      <c r="G720" s="149"/>
      <c r="H720" s="33" t="str">
        <f t="shared" si="115"/>
        <v/>
      </c>
      <c r="K720" s="22"/>
      <c r="L720" s="25" t="e">
        <f t="shared" si="116"/>
        <v>#VALUE!</v>
      </c>
      <c r="M720" s="25" t="e">
        <f t="shared" si="117"/>
        <v>#VALUE!</v>
      </c>
      <c r="N720" s="25" t="e">
        <f t="shared" si="118"/>
        <v>#VALUE!</v>
      </c>
      <c r="O720" s="121"/>
    </row>
    <row r="721" spans="1:15" x14ac:dyDescent="0.45">
      <c r="A721" s="118" t="str">
        <f t="shared" si="109"/>
        <v/>
      </c>
      <c r="B721" s="116" t="str">
        <f t="shared" si="110"/>
        <v/>
      </c>
      <c r="C721" s="33" t="str">
        <f t="shared" si="111"/>
        <v/>
      </c>
      <c r="D721" s="41" t="str">
        <f t="shared" si="112"/>
        <v/>
      </c>
      <c r="E721" s="33" t="str">
        <f t="shared" si="113"/>
        <v/>
      </c>
      <c r="F721" s="33" t="str">
        <f t="shared" si="114"/>
        <v/>
      </c>
      <c r="G721" s="149"/>
      <c r="H721" s="33" t="str">
        <f t="shared" si="115"/>
        <v/>
      </c>
      <c r="K721" s="22"/>
      <c r="L721" s="25" t="e">
        <f t="shared" si="116"/>
        <v>#VALUE!</v>
      </c>
      <c r="M721" s="25" t="e">
        <f t="shared" si="117"/>
        <v>#VALUE!</v>
      </c>
      <c r="N721" s="25" t="e">
        <f t="shared" si="118"/>
        <v>#VALUE!</v>
      </c>
      <c r="O721" s="121"/>
    </row>
    <row r="722" spans="1:15" x14ac:dyDescent="0.45">
      <c r="A722" s="118" t="str">
        <f t="shared" ref="A722:A729" si="119">IF(OR(H721=0,H721=""),"",(1+A721))</f>
        <v/>
      </c>
      <c r="B722" s="116" t="str">
        <f t="shared" si="110"/>
        <v/>
      </c>
      <c r="C722" s="33" t="str">
        <f t="shared" si="111"/>
        <v/>
      </c>
      <c r="D722" s="41" t="str">
        <f t="shared" si="112"/>
        <v/>
      </c>
      <c r="E722" s="33" t="str">
        <f t="shared" si="113"/>
        <v/>
      </c>
      <c r="F722" s="33" t="str">
        <f t="shared" si="114"/>
        <v/>
      </c>
      <c r="G722" s="149"/>
      <c r="H722" s="33" t="str">
        <f t="shared" si="115"/>
        <v/>
      </c>
      <c r="K722" s="22"/>
      <c r="L722" s="25" t="e">
        <f t="shared" si="116"/>
        <v>#VALUE!</v>
      </c>
      <c r="M722" s="25" t="e">
        <f t="shared" si="117"/>
        <v>#VALUE!</v>
      </c>
      <c r="N722" s="25" t="e">
        <f t="shared" si="118"/>
        <v>#VALUE!</v>
      </c>
      <c r="O722" s="121"/>
    </row>
    <row r="723" spans="1:15" x14ac:dyDescent="0.45">
      <c r="A723" s="118" t="str">
        <f t="shared" si="119"/>
        <v/>
      </c>
      <c r="B723" s="116" t="str">
        <f t="shared" si="110"/>
        <v/>
      </c>
      <c r="C723" s="33" t="str">
        <f t="shared" si="111"/>
        <v/>
      </c>
      <c r="D723" s="41" t="str">
        <f t="shared" si="112"/>
        <v/>
      </c>
      <c r="E723" s="33" t="str">
        <f t="shared" si="113"/>
        <v/>
      </c>
      <c r="F723" s="33" t="str">
        <f t="shared" si="114"/>
        <v/>
      </c>
      <c r="G723" s="149"/>
      <c r="H723" s="33" t="str">
        <f t="shared" si="115"/>
        <v/>
      </c>
      <c r="K723" s="22"/>
      <c r="L723" s="25" t="e">
        <f t="shared" si="116"/>
        <v>#VALUE!</v>
      </c>
      <c r="M723" s="25" t="e">
        <f t="shared" si="117"/>
        <v>#VALUE!</v>
      </c>
      <c r="N723" s="25" t="e">
        <f t="shared" si="118"/>
        <v>#VALUE!</v>
      </c>
      <c r="O723" s="121"/>
    </row>
    <row r="724" spans="1:15" x14ac:dyDescent="0.45">
      <c r="A724" s="118" t="str">
        <f t="shared" si="119"/>
        <v/>
      </c>
      <c r="B724" s="116" t="str">
        <f t="shared" si="110"/>
        <v/>
      </c>
      <c r="C724" s="33" t="str">
        <f t="shared" si="111"/>
        <v/>
      </c>
      <c r="D724" s="41" t="str">
        <f t="shared" si="112"/>
        <v/>
      </c>
      <c r="E724" s="33" t="str">
        <f t="shared" si="113"/>
        <v/>
      </c>
      <c r="F724" s="33" t="str">
        <f t="shared" si="114"/>
        <v/>
      </c>
      <c r="G724" s="149"/>
      <c r="H724" s="33" t="str">
        <f t="shared" si="115"/>
        <v/>
      </c>
      <c r="K724" s="22"/>
      <c r="L724" s="25" t="e">
        <f t="shared" si="116"/>
        <v>#VALUE!</v>
      </c>
      <c r="M724" s="25" t="e">
        <f t="shared" si="117"/>
        <v>#VALUE!</v>
      </c>
      <c r="N724" s="25" t="e">
        <f t="shared" si="118"/>
        <v>#VALUE!</v>
      </c>
      <c r="O724" s="121"/>
    </row>
    <row r="725" spans="1:15" x14ac:dyDescent="0.45">
      <c r="A725" s="118" t="str">
        <f t="shared" si="119"/>
        <v/>
      </c>
      <c r="B725" s="116" t="str">
        <f t="shared" si="110"/>
        <v/>
      </c>
      <c r="C725" s="33" t="str">
        <f t="shared" si="111"/>
        <v/>
      </c>
      <c r="D725" s="41" t="str">
        <f t="shared" si="112"/>
        <v/>
      </c>
      <c r="E725" s="33" t="str">
        <f t="shared" si="113"/>
        <v/>
      </c>
      <c r="F725" s="33" t="str">
        <f t="shared" si="114"/>
        <v/>
      </c>
      <c r="G725" s="149"/>
      <c r="H725" s="33" t="str">
        <f t="shared" si="115"/>
        <v/>
      </c>
      <c r="K725" s="22"/>
      <c r="L725" s="25" t="e">
        <f t="shared" si="116"/>
        <v>#VALUE!</v>
      </c>
      <c r="M725" s="25" t="e">
        <f t="shared" si="117"/>
        <v>#VALUE!</v>
      </c>
      <c r="N725" s="25" t="e">
        <f t="shared" si="118"/>
        <v>#VALUE!</v>
      </c>
      <c r="O725" s="121"/>
    </row>
    <row r="726" spans="1:15" x14ac:dyDescent="0.45">
      <c r="A726" s="118" t="str">
        <f t="shared" si="119"/>
        <v/>
      </c>
      <c r="B726" s="116" t="str">
        <f t="shared" si="110"/>
        <v/>
      </c>
      <c r="C726" s="33" t="str">
        <f t="shared" si="111"/>
        <v/>
      </c>
      <c r="D726" s="41" t="str">
        <f t="shared" si="112"/>
        <v/>
      </c>
      <c r="E726" s="33" t="str">
        <f t="shared" si="113"/>
        <v/>
      </c>
      <c r="F726" s="33" t="str">
        <f t="shared" si="114"/>
        <v/>
      </c>
      <c r="G726" s="149"/>
      <c r="H726" s="33" t="str">
        <f t="shared" si="115"/>
        <v/>
      </c>
      <c r="K726" s="22"/>
      <c r="L726" s="25" t="e">
        <f t="shared" si="116"/>
        <v>#VALUE!</v>
      </c>
      <c r="M726" s="25" t="e">
        <f t="shared" si="117"/>
        <v>#VALUE!</v>
      </c>
      <c r="N726" s="25" t="e">
        <f t="shared" si="118"/>
        <v>#VALUE!</v>
      </c>
      <c r="O726" s="121"/>
    </row>
    <row r="727" spans="1:15" x14ac:dyDescent="0.45">
      <c r="A727" s="118" t="str">
        <f t="shared" si="119"/>
        <v/>
      </c>
      <c r="B727" s="116" t="str">
        <f t="shared" si="110"/>
        <v/>
      </c>
      <c r="C727" s="33" t="str">
        <f t="shared" si="111"/>
        <v/>
      </c>
      <c r="D727" s="41" t="str">
        <f t="shared" si="112"/>
        <v/>
      </c>
      <c r="E727" s="33" t="str">
        <f t="shared" si="113"/>
        <v/>
      </c>
      <c r="F727" s="33" t="str">
        <f t="shared" si="114"/>
        <v/>
      </c>
      <c r="G727" s="149"/>
      <c r="H727" s="33" t="str">
        <f t="shared" si="115"/>
        <v/>
      </c>
      <c r="K727" s="22"/>
      <c r="L727" s="25" t="e">
        <f t="shared" si="116"/>
        <v>#VALUE!</v>
      </c>
      <c r="M727" s="25" t="e">
        <f t="shared" si="117"/>
        <v>#VALUE!</v>
      </c>
      <c r="N727" s="25" t="e">
        <f t="shared" si="118"/>
        <v>#VALUE!</v>
      </c>
      <c r="O727" s="121"/>
    </row>
    <row r="728" spans="1:15" x14ac:dyDescent="0.45">
      <c r="A728" s="118" t="str">
        <f t="shared" si="119"/>
        <v/>
      </c>
      <c r="B728" s="116" t="str">
        <f t="shared" si="110"/>
        <v/>
      </c>
      <c r="C728" s="33" t="str">
        <f t="shared" si="111"/>
        <v/>
      </c>
      <c r="D728" s="41" t="str">
        <f t="shared" si="112"/>
        <v/>
      </c>
      <c r="E728" s="33" t="str">
        <f t="shared" si="113"/>
        <v/>
      </c>
      <c r="F728" s="33" t="str">
        <f t="shared" si="114"/>
        <v/>
      </c>
      <c r="G728" s="149"/>
      <c r="H728" s="33" t="str">
        <f t="shared" si="115"/>
        <v/>
      </c>
      <c r="K728" s="22"/>
      <c r="L728" s="25" t="e">
        <f t="shared" si="116"/>
        <v>#VALUE!</v>
      </c>
      <c r="M728" s="25" t="e">
        <f t="shared" si="117"/>
        <v>#VALUE!</v>
      </c>
      <c r="N728" s="25" t="e">
        <f t="shared" si="118"/>
        <v>#VALUE!</v>
      </c>
      <c r="O728" s="121"/>
    </row>
    <row r="729" spans="1:15" x14ac:dyDescent="0.45">
      <c r="A729" s="118" t="str">
        <f t="shared" si="119"/>
        <v/>
      </c>
      <c r="B729" s="116" t="str">
        <f t="shared" si="110"/>
        <v/>
      </c>
      <c r="C729" s="33" t="str">
        <f t="shared" si="111"/>
        <v/>
      </c>
      <c r="D729" s="41" t="str">
        <f t="shared" si="112"/>
        <v/>
      </c>
      <c r="E729" s="33" t="str">
        <f t="shared" si="113"/>
        <v/>
      </c>
      <c r="F729" s="33" t="str">
        <f t="shared" si="114"/>
        <v/>
      </c>
      <c r="G729" s="149"/>
      <c r="H729" s="33" t="str">
        <f t="shared" si="115"/>
        <v/>
      </c>
      <c r="K729" s="22"/>
      <c r="L729" s="25" t="e">
        <f t="shared" si="116"/>
        <v>#VALUE!</v>
      </c>
      <c r="M729" s="25" t="e">
        <f t="shared" si="117"/>
        <v>#VALUE!</v>
      </c>
      <c r="N729" s="25" t="e">
        <f t="shared" si="118"/>
        <v>#VALUE!</v>
      </c>
      <c r="O729" s="121"/>
    </row>
    <row r="730" spans="1:15" x14ac:dyDescent="0.45">
      <c r="B730" s="116" t="str">
        <f t="shared" ref="B730:B793" si="120">IF(OR(H729=0,H729=""),"",(365/$E$7+B729))</f>
        <v/>
      </c>
      <c r="C730" s="33" t="str">
        <f t="shared" ref="C730:C793" si="121">IF(OR(H729=0,H729=""),"",ROUND(H729,2))</f>
        <v/>
      </c>
      <c r="D730" s="41" t="str">
        <f t="shared" ref="D730:D793" si="122">IF(OR(H729=0,H729=""),"",ROUND(IF(C730+E730&lt;$G$4,C730+E730,$G$4),2))</f>
        <v/>
      </c>
      <c r="E730" s="33" t="str">
        <f t="shared" ref="E730:E793" si="123">IF(OR(H729=0,H729=""),"",ROUND(((1+($E$5/($E$8*100)))^($E$8/$E$7)-1)*C730,2))</f>
        <v/>
      </c>
      <c r="F730" s="33" t="str">
        <f t="shared" ref="F730:F793" si="124">IF(OR(H729=0,H729=""),"",D730-E730+G730)</f>
        <v/>
      </c>
      <c r="G730" s="149"/>
      <c r="H730" s="33" t="str">
        <f t="shared" ref="H730:H793" si="125">IF(OR(H729=0,H729=""),"",ROUND(C730-F730,2))</f>
        <v/>
      </c>
      <c r="K730" s="22"/>
      <c r="L730" s="25" t="e">
        <f t="shared" si="116"/>
        <v>#VALUE!</v>
      </c>
      <c r="M730" s="25" t="e">
        <f t="shared" si="117"/>
        <v>#VALUE!</v>
      </c>
      <c r="N730" s="25" t="e">
        <f t="shared" si="118"/>
        <v>#VALUE!</v>
      </c>
      <c r="O730" s="121"/>
    </row>
    <row r="731" spans="1:15" x14ac:dyDescent="0.45">
      <c r="B731" s="116" t="str">
        <f t="shared" si="120"/>
        <v/>
      </c>
      <c r="C731" s="33" t="str">
        <f t="shared" si="121"/>
        <v/>
      </c>
      <c r="D731" s="41" t="str">
        <f t="shared" si="122"/>
        <v/>
      </c>
      <c r="E731" s="33" t="str">
        <f t="shared" si="123"/>
        <v/>
      </c>
      <c r="F731" s="33" t="str">
        <f t="shared" si="124"/>
        <v/>
      </c>
      <c r="G731" s="149"/>
      <c r="H731" s="33" t="str">
        <f t="shared" si="125"/>
        <v/>
      </c>
      <c r="K731" s="22"/>
      <c r="L731" s="25" t="e">
        <f t="shared" si="116"/>
        <v>#VALUE!</v>
      </c>
      <c r="M731" s="25" t="e">
        <f t="shared" si="117"/>
        <v>#VALUE!</v>
      </c>
      <c r="N731" s="25" t="e">
        <f t="shared" si="118"/>
        <v>#VALUE!</v>
      </c>
      <c r="O731" s="121"/>
    </row>
    <row r="732" spans="1:15" x14ac:dyDescent="0.45">
      <c r="B732" s="116" t="str">
        <f t="shared" si="120"/>
        <v/>
      </c>
      <c r="C732" s="33" t="str">
        <f t="shared" si="121"/>
        <v/>
      </c>
      <c r="D732" s="41" t="str">
        <f t="shared" si="122"/>
        <v/>
      </c>
      <c r="E732" s="33" t="str">
        <f t="shared" si="123"/>
        <v/>
      </c>
      <c r="F732" s="33" t="str">
        <f t="shared" si="124"/>
        <v/>
      </c>
      <c r="G732" s="149"/>
      <c r="H732" s="33" t="str">
        <f t="shared" si="125"/>
        <v/>
      </c>
      <c r="K732" s="22"/>
      <c r="L732" s="25" t="e">
        <f t="shared" si="116"/>
        <v>#VALUE!</v>
      </c>
      <c r="M732" s="25" t="e">
        <f t="shared" si="117"/>
        <v>#VALUE!</v>
      </c>
      <c r="N732" s="25" t="e">
        <f t="shared" si="118"/>
        <v>#VALUE!</v>
      </c>
      <c r="O732" s="121"/>
    </row>
    <row r="733" spans="1:15" x14ac:dyDescent="0.45">
      <c r="B733" s="116" t="str">
        <f t="shared" si="120"/>
        <v/>
      </c>
      <c r="C733" s="33" t="str">
        <f t="shared" si="121"/>
        <v/>
      </c>
      <c r="D733" s="41" t="str">
        <f t="shared" si="122"/>
        <v/>
      </c>
      <c r="E733" s="33" t="str">
        <f t="shared" si="123"/>
        <v/>
      </c>
      <c r="F733" s="33" t="str">
        <f t="shared" si="124"/>
        <v/>
      </c>
      <c r="G733" s="149"/>
      <c r="H733" s="33" t="str">
        <f t="shared" si="125"/>
        <v/>
      </c>
      <c r="K733" s="22"/>
      <c r="L733" s="25" t="e">
        <f t="shared" ref="L733:L796" si="126">IF(H732=0,"",D733+G733+L732)</f>
        <v>#VALUE!</v>
      </c>
      <c r="M733" s="25" t="e">
        <f t="shared" ref="M733:M796" si="127">IF(H732=0,"",M732+E733)</f>
        <v>#VALUE!</v>
      </c>
      <c r="N733" s="25" t="e">
        <f t="shared" ref="N733:N796" si="128">IF(H732=0,"",L733-M733)</f>
        <v>#VALUE!</v>
      </c>
      <c r="O733" s="121"/>
    </row>
    <row r="734" spans="1:15" x14ac:dyDescent="0.45">
      <c r="B734" s="116" t="str">
        <f t="shared" si="120"/>
        <v/>
      </c>
      <c r="C734" s="33" t="str">
        <f t="shared" si="121"/>
        <v/>
      </c>
      <c r="D734" s="41" t="str">
        <f t="shared" si="122"/>
        <v/>
      </c>
      <c r="E734" s="33" t="str">
        <f t="shared" si="123"/>
        <v/>
      </c>
      <c r="F734" s="33" t="str">
        <f t="shared" si="124"/>
        <v/>
      </c>
      <c r="G734" s="149"/>
      <c r="H734" s="33" t="str">
        <f t="shared" si="125"/>
        <v/>
      </c>
      <c r="K734" s="22"/>
      <c r="L734" s="25" t="e">
        <f t="shared" si="126"/>
        <v>#VALUE!</v>
      </c>
      <c r="M734" s="25" t="e">
        <f t="shared" si="127"/>
        <v>#VALUE!</v>
      </c>
      <c r="N734" s="25" t="e">
        <f t="shared" si="128"/>
        <v>#VALUE!</v>
      </c>
      <c r="O734" s="121"/>
    </row>
    <row r="735" spans="1:15" x14ac:dyDescent="0.45">
      <c r="B735" s="116" t="str">
        <f t="shared" si="120"/>
        <v/>
      </c>
      <c r="C735" s="33" t="str">
        <f t="shared" si="121"/>
        <v/>
      </c>
      <c r="D735" s="41" t="str">
        <f t="shared" si="122"/>
        <v/>
      </c>
      <c r="E735" s="33" t="str">
        <f t="shared" si="123"/>
        <v/>
      </c>
      <c r="F735" s="33" t="str">
        <f t="shared" si="124"/>
        <v/>
      </c>
      <c r="G735" s="149"/>
      <c r="H735" s="33" t="str">
        <f t="shared" si="125"/>
        <v/>
      </c>
      <c r="K735" s="22"/>
      <c r="L735" s="25" t="e">
        <f t="shared" si="126"/>
        <v>#VALUE!</v>
      </c>
      <c r="M735" s="25" t="e">
        <f t="shared" si="127"/>
        <v>#VALUE!</v>
      </c>
      <c r="N735" s="25" t="e">
        <f t="shared" si="128"/>
        <v>#VALUE!</v>
      </c>
      <c r="O735" s="121"/>
    </row>
    <row r="736" spans="1:15" x14ac:dyDescent="0.45">
      <c r="B736" s="116" t="str">
        <f t="shared" si="120"/>
        <v/>
      </c>
      <c r="C736" s="33" t="str">
        <f t="shared" si="121"/>
        <v/>
      </c>
      <c r="D736" s="41" t="str">
        <f t="shared" si="122"/>
        <v/>
      </c>
      <c r="E736" s="33" t="str">
        <f t="shared" si="123"/>
        <v/>
      </c>
      <c r="F736" s="33" t="str">
        <f t="shared" si="124"/>
        <v/>
      </c>
      <c r="G736" s="149"/>
      <c r="H736" s="33" t="str">
        <f t="shared" si="125"/>
        <v/>
      </c>
      <c r="K736" s="22"/>
      <c r="L736" s="25" t="e">
        <f t="shared" si="126"/>
        <v>#VALUE!</v>
      </c>
      <c r="M736" s="25" t="e">
        <f t="shared" si="127"/>
        <v>#VALUE!</v>
      </c>
      <c r="N736" s="25" t="e">
        <f t="shared" si="128"/>
        <v>#VALUE!</v>
      </c>
      <c r="O736" s="121"/>
    </row>
    <row r="737" spans="2:15" x14ac:dyDescent="0.45">
      <c r="B737" s="116" t="str">
        <f t="shared" si="120"/>
        <v/>
      </c>
      <c r="C737" s="33" t="str">
        <f t="shared" si="121"/>
        <v/>
      </c>
      <c r="D737" s="41" t="str">
        <f t="shared" si="122"/>
        <v/>
      </c>
      <c r="E737" s="33" t="str">
        <f t="shared" si="123"/>
        <v/>
      </c>
      <c r="F737" s="33" t="str">
        <f t="shared" si="124"/>
        <v/>
      </c>
      <c r="G737" s="149"/>
      <c r="H737" s="33" t="str">
        <f t="shared" si="125"/>
        <v/>
      </c>
      <c r="K737" s="22"/>
      <c r="L737" s="25" t="e">
        <f t="shared" si="126"/>
        <v>#VALUE!</v>
      </c>
      <c r="M737" s="25" t="e">
        <f t="shared" si="127"/>
        <v>#VALUE!</v>
      </c>
      <c r="N737" s="25" t="e">
        <f t="shared" si="128"/>
        <v>#VALUE!</v>
      </c>
      <c r="O737" s="121"/>
    </row>
    <row r="738" spans="2:15" x14ac:dyDescent="0.45">
      <c r="B738" s="116" t="str">
        <f t="shared" si="120"/>
        <v/>
      </c>
      <c r="C738" s="33" t="str">
        <f t="shared" si="121"/>
        <v/>
      </c>
      <c r="D738" s="41" t="str">
        <f t="shared" si="122"/>
        <v/>
      </c>
      <c r="E738" s="33" t="str">
        <f t="shared" si="123"/>
        <v/>
      </c>
      <c r="F738" s="33" t="str">
        <f t="shared" si="124"/>
        <v/>
      </c>
      <c r="G738" s="149"/>
      <c r="H738" s="33" t="str">
        <f t="shared" si="125"/>
        <v/>
      </c>
      <c r="K738" s="22"/>
      <c r="L738" s="25" t="e">
        <f t="shared" si="126"/>
        <v>#VALUE!</v>
      </c>
      <c r="M738" s="25" t="e">
        <f t="shared" si="127"/>
        <v>#VALUE!</v>
      </c>
      <c r="N738" s="25" t="e">
        <f t="shared" si="128"/>
        <v>#VALUE!</v>
      </c>
      <c r="O738" s="121"/>
    </row>
    <row r="739" spans="2:15" x14ac:dyDescent="0.45">
      <c r="B739" s="116" t="str">
        <f t="shared" si="120"/>
        <v/>
      </c>
      <c r="C739" s="33" t="str">
        <f t="shared" si="121"/>
        <v/>
      </c>
      <c r="D739" s="41" t="str">
        <f t="shared" si="122"/>
        <v/>
      </c>
      <c r="E739" s="33" t="str">
        <f t="shared" si="123"/>
        <v/>
      </c>
      <c r="F739" s="33" t="str">
        <f t="shared" si="124"/>
        <v/>
      </c>
      <c r="G739" s="149"/>
      <c r="H739" s="33" t="str">
        <f t="shared" si="125"/>
        <v/>
      </c>
      <c r="K739" s="22"/>
      <c r="L739" s="25" t="e">
        <f t="shared" si="126"/>
        <v>#VALUE!</v>
      </c>
      <c r="M739" s="25" t="e">
        <f t="shared" si="127"/>
        <v>#VALUE!</v>
      </c>
      <c r="N739" s="25" t="e">
        <f t="shared" si="128"/>
        <v>#VALUE!</v>
      </c>
      <c r="O739" s="121"/>
    </row>
    <row r="740" spans="2:15" x14ac:dyDescent="0.45">
      <c r="B740" s="116" t="str">
        <f t="shared" si="120"/>
        <v/>
      </c>
      <c r="C740" s="33" t="str">
        <f t="shared" si="121"/>
        <v/>
      </c>
      <c r="D740" s="41" t="str">
        <f t="shared" si="122"/>
        <v/>
      </c>
      <c r="E740" s="33" t="str">
        <f t="shared" si="123"/>
        <v/>
      </c>
      <c r="F740" s="33" t="str">
        <f t="shared" si="124"/>
        <v/>
      </c>
      <c r="G740" s="149"/>
      <c r="H740" s="33" t="str">
        <f t="shared" si="125"/>
        <v/>
      </c>
      <c r="K740" s="22"/>
      <c r="L740" s="25" t="e">
        <f t="shared" si="126"/>
        <v>#VALUE!</v>
      </c>
      <c r="M740" s="25" t="e">
        <f t="shared" si="127"/>
        <v>#VALUE!</v>
      </c>
      <c r="N740" s="25" t="e">
        <f t="shared" si="128"/>
        <v>#VALUE!</v>
      </c>
      <c r="O740" s="121"/>
    </row>
    <row r="741" spans="2:15" x14ac:dyDescent="0.45">
      <c r="B741" s="116" t="str">
        <f t="shared" si="120"/>
        <v/>
      </c>
      <c r="C741" s="33" t="str">
        <f t="shared" si="121"/>
        <v/>
      </c>
      <c r="D741" s="41" t="str">
        <f t="shared" si="122"/>
        <v/>
      </c>
      <c r="E741" s="33" t="str">
        <f t="shared" si="123"/>
        <v/>
      </c>
      <c r="F741" s="33" t="str">
        <f t="shared" si="124"/>
        <v/>
      </c>
      <c r="G741" s="149"/>
      <c r="H741" s="33" t="str">
        <f t="shared" si="125"/>
        <v/>
      </c>
      <c r="K741" s="22"/>
      <c r="L741" s="25" t="e">
        <f t="shared" si="126"/>
        <v>#VALUE!</v>
      </c>
      <c r="M741" s="25" t="e">
        <f t="shared" si="127"/>
        <v>#VALUE!</v>
      </c>
      <c r="N741" s="25" t="e">
        <f t="shared" si="128"/>
        <v>#VALUE!</v>
      </c>
      <c r="O741" s="121"/>
    </row>
    <row r="742" spans="2:15" x14ac:dyDescent="0.45">
      <c r="B742" s="116" t="str">
        <f t="shared" si="120"/>
        <v/>
      </c>
      <c r="C742" s="33" t="str">
        <f t="shared" si="121"/>
        <v/>
      </c>
      <c r="D742" s="41" t="str">
        <f t="shared" si="122"/>
        <v/>
      </c>
      <c r="E742" s="33" t="str">
        <f t="shared" si="123"/>
        <v/>
      </c>
      <c r="F742" s="33" t="str">
        <f t="shared" si="124"/>
        <v/>
      </c>
      <c r="G742" s="149"/>
      <c r="H742" s="33" t="str">
        <f t="shared" si="125"/>
        <v/>
      </c>
      <c r="K742" s="22"/>
      <c r="L742" s="25" t="e">
        <f t="shared" si="126"/>
        <v>#VALUE!</v>
      </c>
      <c r="M742" s="25" t="e">
        <f t="shared" si="127"/>
        <v>#VALUE!</v>
      </c>
      <c r="N742" s="25" t="e">
        <f t="shared" si="128"/>
        <v>#VALUE!</v>
      </c>
      <c r="O742" s="121"/>
    </row>
    <row r="743" spans="2:15" x14ac:dyDescent="0.45">
      <c r="B743" s="116" t="str">
        <f t="shared" si="120"/>
        <v/>
      </c>
      <c r="C743" s="33" t="str">
        <f t="shared" si="121"/>
        <v/>
      </c>
      <c r="D743" s="41" t="str">
        <f t="shared" si="122"/>
        <v/>
      </c>
      <c r="E743" s="33" t="str">
        <f t="shared" si="123"/>
        <v/>
      </c>
      <c r="F743" s="33" t="str">
        <f t="shared" si="124"/>
        <v/>
      </c>
      <c r="G743" s="149"/>
      <c r="H743" s="33" t="str">
        <f t="shared" si="125"/>
        <v/>
      </c>
      <c r="K743" s="22"/>
      <c r="L743" s="25" t="e">
        <f t="shared" si="126"/>
        <v>#VALUE!</v>
      </c>
      <c r="M743" s="25" t="e">
        <f t="shared" si="127"/>
        <v>#VALUE!</v>
      </c>
      <c r="N743" s="25" t="e">
        <f t="shared" si="128"/>
        <v>#VALUE!</v>
      </c>
      <c r="O743" s="121"/>
    </row>
    <row r="744" spans="2:15" x14ac:dyDescent="0.45">
      <c r="B744" s="116" t="str">
        <f t="shared" si="120"/>
        <v/>
      </c>
      <c r="C744" s="33" t="str">
        <f t="shared" si="121"/>
        <v/>
      </c>
      <c r="D744" s="41" t="str">
        <f t="shared" si="122"/>
        <v/>
      </c>
      <c r="E744" s="33" t="str">
        <f t="shared" si="123"/>
        <v/>
      </c>
      <c r="F744" s="33" t="str">
        <f t="shared" si="124"/>
        <v/>
      </c>
      <c r="G744" s="149"/>
      <c r="H744" s="33" t="str">
        <f t="shared" si="125"/>
        <v/>
      </c>
      <c r="K744" s="22"/>
      <c r="L744" s="25" t="e">
        <f t="shared" si="126"/>
        <v>#VALUE!</v>
      </c>
      <c r="M744" s="25" t="e">
        <f t="shared" si="127"/>
        <v>#VALUE!</v>
      </c>
      <c r="N744" s="25" t="e">
        <f t="shared" si="128"/>
        <v>#VALUE!</v>
      </c>
      <c r="O744" s="121"/>
    </row>
    <row r="745" spans="2:15" x14ac:dyDescent="0.45">
      <c r="B745" s="116" t="str">
        <f t="shared" si="120"/>
        <v/>
      </c>
      <c r="C745" s="33" t="str">
        <f t="shared" si="121"/>
        <v/>
      </c>
      <c r="D745" s="41" t="str">
        <f t="shared" si="122"/>
        <v/>
      </c>
      <c r="E745" s="33" t="str">
        <f t="shared" si="123"/>
        <v/>
      </c>
      <c r="F745" s="33" t="str">
        <f t="shared" si="124"/>
        <v/>
      </c>
      <c r="G745" s="149"/>
      <c r="H745" s="33" t="str">
        <f t="shared" si="125"/>
        <v/>
      </c>
      <c r="K745" s="22"/>
      <c r="L745" s="25" t="e">
        <f t="shared" si="126"/>
        <v>#VALUE!</v>
      </c>
      <c r="M745" s="25" t="e">
        <f t="shared" si="127"/>
        <v>#VALUE!</v>
      </c>
      <c r="N745" s="25" t="e">
        <f t="shared" si="128"/>
        <v>#VALUE!</v>
      </c>
      <c r="O745" s="121"/>
    </row>
    <row r="746" spans="2:15" x14ac:dyDescent="0.45">
      <c r="B746" s="116" t="str">
        <f t="shared" si="120"/>
        <v/>
      </c>
      <c r="C746" s="33" t="str">
        <f t="shared" si="121"/>
        <v/>
      </c>
      <c r="D746" s="41" t="str">
        <f t="shared" si="122"/>
        <v/>
      </c>
      <c r="E746" s="33" t="str">
        <f t="shared" si="123"/>
        <v/>
      </c>
      <c r="F746" s="33" t="str">
        <f t="shared" si="124"/>
        <v/>
      </c>
      <c r="G746" s="149"/>
      <c r="H746" s="33" t="str">
        <f t="shared" si="125"/>
        <v/>
      </c>
      <c r="K746" s="22"/>
      <c r="L746" s="25" t="e">
        <f t="shared" si="126"/>
        <v>#VALUE!</v>
      </c>
      <c r="M746" s="25" t="e">
        <f t="shared" si="127"/>
        <v>#VALUE!</v>
      </c>
      <c r="N746" s="25" t="e">
        <f t="shared" si="128"/>
        <v>#VALUE!</v>
      </c>
      <c r="O746" s="121"/>
    </row>
    <row r="747" spans="2:15" x14ac:dyDescent="0.45">
      <c r="B747" s="116" t="str">
        <f t="shared" si="120"/>
        <v/>
      </c>
      <c r="C747" s="33" t="str">
        <f t="shared" si="121"/>
        <v/>
      </c>
      <c r="D747" s="41" t="str">
        <f t="shared" si="122"/>
        <v/>
      </c>
      <c r="E747" s="33" t="str">
        <f t="shared" si="123"/>
        <v/>
      </c>
      <c r="F747" s="33" t="str">
        <f t="shared" si="124"/>
        <v/>
      </c>
      <c r="G747" s="149"/>
      <c r="H747" s="33" t="str">
        <f t="shared" si="125"/>
        <v/>
      </c>
      <c r="K747" s="22"/>
      <c r="L747" s="25" t="e">
        <f t="shared" si="126"/>
        <v>#VALUE!</v>
      </c>
      <c r="M747" s="25" t="e">
        <f t="shared" si="127"/>
        <v>#VALUE!</v>
      </c>
      <c r="N747" s="25" t="e">
        <f t="shared" si="128"/>
        <v>#VALUE!</v>
      </c>
      <c r="O747" s="121"/>
    </row>
    <row r="748" spans="2:15" x14ac:dyDescent="0.45">
      <c r="B748" s="116" t="str">
        <f t="shared" si="120"/>
        <v/>
      </c>
      <c r="C748" s="33" t="str">
        <f t="shared" si="121"/>
        <v/>
      </c>
      <c r="D748" s="41" t="str">
        <f t="shared" si="122"/>
        <v/>
      </c>
      <c r="E748" s="33" t="str">
        <f t="shared" si="123"/>
        <v/>
      </c>
      <c r="F748" s="33" t="str">
        <f t="shared" si="124"/>
        <v/>
      </c>
      <c r="G748" s="149"/>
      <c r="H748" s="33" t="str">
        <f t="shared" si="125"/>
        <v/>
      </c>
      <c r="K748" s="22"/>
      <c r="L748" s="25" t="e">
        <f t="shared" si="126"/>
        <v>#VALUE!</v>
      </c>
      <c r="M748" s="25" t="e">
        <f t="shared" si="127"/>
        <v>#VALUE!</v>
      </c>
      <c r="N748" s="25" t="e">
        <f t="shared" si="128"/>
        <v>#VALUE!</v>
      </c>
      <c r="O748" s="121"/>
    </row>
    <row r="749" spans="2:15" x14ac:dyDescent="0.45">
      <c r="B749" s="116" t="str">
        <f t="shared" si="120"/>
        <v/>
      </c>
      <c r="C749" s="33" t="str">
        <f t="shared" si="121"/>
        <v/>
      </c>
      <c r="D749" s="41" t="str">
        <f t="shared" si="122"/>
        <v/>
      </c>
      <c r="E749" s="33" t="str">
        <f t="shared" si="123"/>
        <v/>
      </c>
      <c r="F749" s="33" t="str">
        <f t="shared" si="124"/>
        <v/>
      </c>
      <c r="G749" s="149"/>
      <c r="H749" s="33" t="str">
        <f t="shared" si="125"/>
        <v/>
      </c>
      <c r="K749" s="22"/>
      <c r="L749" s="25" t="e">
        <f t="shared" si="126"/>
        <v>#VALUE!</v>
      </c>
      <c r="M749" s="25" t="e">
        <f t="shared" si="127"/>
        <v>#VALUE!</v>
      </c>
      <c r="N749" s="25" t="e">
        <f t="shared" si="128"/>
        <v>#VALUE!</v>
      </c>
      <c r="O749" s="121"/>
    </row>
    <row r="750" spans="2:15" x14ac:dyDescent="0.45">
      <c r="B750" s="116" t="str">
        <f t="shared" si="120"/>
        <v/>
      </c>
      <c r="C750" s="33" t="str">
        <f t="shared" si="121"/>
        <v/>
      </c>
      <c r="D750" s="41" t="str">
        <f t="shared" si="122"/>
        <v/>
      </c>
      <c r="E750" s="33" t="str">
        <f t="shared" si="123"/>
        <v/>
      </c>
      <c r="F750" s="33" t="str">
        <f t="shared" si="124"/>
        <v/>
      </c>
      <c r="G750" s="149"/>
      <c r="H750" s="33" t="str">
        <f t="shared" si="125"/>
        <v/>
      </c>
      <c r="K750" s="22"/>
      <c r="L750" s="25" t="e">
        <f t="shared" si="126"/>
        <v>#VALUE!</v>
      </c>
      <c r="M750" s="25" t="e">
        <f t="shared" si="127"/>
        <v>#VALUE!</v>
      </c>
      <c r="N750" s="25" t="e">
        <f t="shared" si="128"/>
        <v>#VALUE!</v>
      </c>
      <c r="O750" s="121"/>
    </row>
    <row r="751" spans="2:15" x14ac:dyDescent="0.45">
      <c r="B751" s="116" t="str">
        <f t="shared" si="120"/>
        <v/>
      </c>
      <c r="C751" s="33" t="str">
        <f t="shared" si="121"/>
        <v/>
      </c>
      <c r="D751" s="41" t="str">
        <f t="shared" si="122"/>
        <v/>
      </c>
      <c r="E751" s="33" t="str">
        <f t="shared" si="123"/>
        <v/>
      </c>
      <c r="F751" s="33" t="str">
        <f t="shared" si="124"/>
        <v/>
      </c>
      <c r="G751" s="149"/>
      <c r="H751" s="33" t="str">
        <f t="shared" si="125"/>
        <v/>
      </c>
      <c r="K751" s="22"/>
      <c r="L751" s="25" t="e">
        <f t="shared" si="126"/>
        <v>#VALUE!</v>
      </c>
      <c r="M751" s="25" t="e">
        <f t="shared" si="127"/>
        <v>#VALUE!</v>
      </c>
      <c r="N751" s="25" t="e">
        <f t="shared" si="128"/>
        <v>#VALUE!</v>
      </c>
      <c r="O751" s="121"/>
    </row>
    <row r="752" spans="2:15" x14ac:dyDescent="0.45">
      <c r="B752" s="116" t="str">
        <f t="shared" si="120"/>
        <v/>
      </c>
      <c r="C752" s="33" t="str">
        <f t="shared" si="121"/>
        <v/>
      </c>
      <c r="D752" s="41" t="str">
        <f t="shared" si="122"/>
        <v/>
      </c>
      <c r="E752" s="33" t="str">
        <f t="shared" si="123"/>
        <v/>
      </c>
      <c r="F752" s="33" t="str">
        <f t="shared" si="124"/>
        <v/>
      </c>
      <c r="G752" s="149"/>
      <c r="H752" s="33" t="str">
        <f t="shared" si="125"/>
        <v/>
      </c>
      <c r="K752" s="22"/>
      <c r="L752" s="25" t="e">
        <f t="shared" si="126"/>
        <v>#VALUE!</v>
      </c>
      <c r="M752" s="25" t="e">
        <f t="shared" si="127"/>
        <v>#VALUE!</v>
      </c>
      <c r="N752" s="25" t="e">
        <f t="shared" si="128"/>
        <v>#VALUE!</v>
      </c>
      <c r="O752" s="121"/>
    </row>
    <row r="753" spans="2:15" x14ac:dyDescent="0.45">
      <c r="B753" s="116" t="str">
        <f t="shared" si="120"/>
        <v/>
      </c>
      <c r="C753" s="33" t="str">
        <f t="shared" si="121"/>
        <v/>
      </c>
      <c r="D753" s="41" t="str">
        <f t="shared" si="122"/>
        <v/>
      </c>
      <c r="E753" s="33" t="str">
        <f t="shared" si="123"/>
        <v/>
      </c>
      <c r="F753" s="33" t="str">
        <f t="shared" si="124"/>
        <v/>
      </c>
      <c r="G753" s="149"/>
      <c r="H753" s="33" t="str">
        <f t="shared" si="125"/>
        <v/>
      </c>
      <c r="K753" s="22"/>
      <c r="L753" s="25" t="e">
        <f t="shared" si="126"/>
        <v>#VALUE!</v>
      </c>
      <c r="M753" s="25" t="e">
        <f t="shared" si="127"/>
        <v>#VALUE!</v>
      </c>
      <c r="N753" s="25" t="e">
        <f t="shared" si="128"/>
        <v>#VALUE!</v>
      </c>
      <c r="O753" s="121"/>
    </row>
    <row r="754" spans="2:15" x14ac:dyDescent="0.45">
      <c r="B754" s="116" t="str">
        <f t="shared" si="120"/>
        <v/>
      </c>
      <c r="C754" s="33" t="str">
        <f t="shared" si="121"/>
        <v/>
      </c>
      <c r="D754" s="41" t="str">
        <f t="shared" si="122"/>
        <v/>
      </c>
      <c r="E754" s="33" t="str">
        <f t="shared" si="123"/>
        <v/>
      </c>
      <c r="F754" s="33" t="str">
        <f t="shared" si="124"/>
        <v/>
      </c>
      <c r="G754" s="149"/>
      <c r="H754" s="33" t="str">
        <f t="shared" si="125"/>
        <v/>
      </c>
      <c r="K754" s="22"/>
      <c r="L754" s="25" t="e">
        <f t="shared" si="126"/>
        <v>#VALUE!</v>
      </c>
      <c r="M754" s="25" t="e">
        <f t="shared" si="127"/>
        <v>#VALUE!</v>
      </c>
      <c r="N754" s="25" t="e">
        <f t="shared" si="128"/>
        <v>#VALUE!</v>
      </c>
      <c r="O754" s="121"/>
    </row>
    <row r="755" spans="2:15" x14ac:dyDescent="0.45">
      <c r="B755" s="116" t="str">
        <f t="shared" si="120"/>
        <v/>
      </c>
      <c r="C755" s="33" t="str">
        <f t="shared" si="121"/>
        <v/>
      </c>
      <c r="D755" s="41" t="str">
        <f t="shared" si="122"/>
        <v/>
      </c>
      <c r="E755" s="33" t="str">
        <f t="shared" si="123"/>
        <v/>
      </c>
      <c r="F755" s="33" t="str">
        <f t="shared" si="124"/>
        <v/>
      </c>
      <c r="G755" s="149"/>
      <c r="H755" s="33" t="str">
        <f t="shared" si="125"/>
        <v/>
      </c>
      <c r="K755" s="22"/>
      <c r="L755" s="25" t="e">
        <f t="shared" si="126"/>
        <v>#VALUE!</v>
      </c>
      <c r="M755" s="25" t="e">
        <f t="shared" si="127"/>
        <v>#VALUE!</v>
      </c>
      <c r="N755" s="25" t="e">
        <f t="shared" si="128"/>
        <v>#VALUE!</v>
      </c>
      <c r="O755" s="121"/>
    </row>
    <row r="756" spans="2:15" x14ac:dyDescent="0.45">
      <c r="B756" s="116" t="str">
        <f t="shared" si="120"/>
        <v/>
      </c>
      <c r="C756" s="33" t="str">
        <f t="shared" si="121"/>
        <v/>
      </c>
      <c r="D756" s="41" t="str">
        <f t="shared" si="122"/>
        <v/>
      </c>
      <c r="E756" s="33" t="str">
        <f t="shared" si="123"/>
        <v/>
      </c>
      <c r="F756" s="33" t="str">
        <f t="shared" si="124"/>
        <v/>
      </c>
      <c r="G756" s="149"/>
      <c r="H756" s="33" t="str">
        <f t="shared" si="125"/>
        <v/>
      </c>
      <c r="K756" s="22"/>
      <c r="L756" s="25" t="e">
        <f t="shared" si="126"/>
        <v>#VALUE!</v>
      </c>
      <c r="M756" s="25" t="e">
        <f t="shared" si="127"/>
        <v>#VALUE!</v>
      </c>
      <c r="N756" s="25" t="e">
        <f t="shared" si="128"/>
        <v>#VALUE!</v>
      </c>
      <c r="O756" s="121"/>
    </row>
    <row r="757" spans="2:15" x14ac:dyDescent="0.45">
      <c r="B757" s="116" t="str">
        <f t="shared" si="120"/>
        <v/>
      </c>
      <c r="C757" s="33" t="str">
        <f t="shared" si="121"/>
        <v/>
      </c>
      <c r="D757" s="41" t="str">
        <f t="shared" si="122"/>
        <v/>
      </c>
      <c r="E757" s="33" t="str">
        <f t="shared" si="123"/>
        <v/>
      </c>
      <c r="F757" s="33" t="str">
        <f t="shared" si="124"/>
        <v/>
      </c>
      <c r="G757" s="149"/>
      <c r="H757" s="33" t="str">
        <f t="shared" si="125"/>
        <v/>
      </c>
      <c r="K757" s="22"/>
      <c r="L757" s="25" t="e">
        <f t="shared" si="126"/>
        <v>#VALUE!</v>
      </c>
      <c r="M757" s="25" t="e">
        <f t="shared" si="127"/>
        <v>#VALUE!</v>
      </c>
      <c r="N757" s="25" t="e">
        <f t="shared" si="128"/>
        <v>#VALUE!</v>
      </c>
      <c r="O757" s="121"/>
    </row>
    <row r="758" spans="2:15" x14ac:dyDescent="0.45">
      <c r="B758" s="116" t="str">
        <f t="shared" si="120"/>
        <v/>
      </c>
      <c r="C758" s="33" t="str">
        <f t="shared" si="121"/>
        <v/>
      </c>
      <c r="D758" s="41" t="str">
        <f t="shared" si="122"/>
        <v/>
      </c>
      <c r="E758" s="33" t="str">
        <f t="shared" si="123"/>
        <v/>
      </c>
      <c r="F758" s="33" t="str">
        <f t="shared" si="124"/>
        <v/>
      </c>
      <c r="G758" s="149"/>
      <c r="H758" s="33" t="str">
        <f t="shared" si="125"/>
        <v/>
      </c>
      <c r="K758" s="22"/>
      <c r="L758" s="25" t="e">
        <f t="shared" si="126"/>
        <v>#VALUE!</v>
      </c>
      <c r="M758" s="25" t="e">
        <f t="shared" si="127"/>
        <v>#VALUE!</v>
      </c>
      <c r="N758" s="25" t="e">
        <f t="shared" si="128"/>
        <v>#VALUE!</v>
      </c>
      <c r="O758" s="121"/>
    </row>
    <row r="759" spans="2:15" x14ac:dyDescent="0.45">
      <c r="B759" s="116" t="str">
        <f t="shared" si="120"/>
        <v/>
      </c>
      <c r="C759" s="33" t="str">
        <f t="shared" si="121"/>
        <v/>
      </c>
      <c r="D759" s="41" t="str">
        <f t="shared" si="122"/>
        <v/>
      </c>
      <c r="E759" s="33" t="str">
        <f t="shared" si="123"/>
        <v/>
      </c>
      <c r="F759" s="33" t="str">
        <f t="shared" si="124"/>
        <v/>
      </c>
      <c r="G759" s="149"/>
      <c r="H759" s="33" t="str">
        <f t="shared" si="125"/>
        <v/>
      </c>
      <c r="K759" s="22"/>
      <c r="L759" s="25" t="e">
        <f t="shared" si="126"/>
        <v>#VALUE!</v>
      </c>
      <c r="M759" s="25" t="e">
        <f t="shared" si="127"/>
        <v>#VALUE!</v>
      </c>
      <c r="N759" s="25" t="e">
        <f t="shared" si="128"/>
        <v>#VALUE!</v>
      </c>
      <c r="O759" s="121"/>
    </row>
    <row r="760" spans="2:15" x14ac:dyDescent="0.45">
      <c r="B760" s="116" t="str">
        <f t="shared" si="120"/>
        <v/>
      </c>
      <c r="C760" s="33" t="str">
        <f t="shared" si="121"/>
        <v/>
      </c>
      <c r="D760" s="41" t="str">
        <f t="shared" si="122"/>
        <v/>
      </c>
      <c r="E760" s="33" t="str">
        <f t="shared" si="123"/>
        <v/>
      </c>
      <c r="F760" s="33" t="str">
        <f t="shared" si="124"/>
        <v/>
      </c>
      <c r="G760" s="149"/>
      <c r="H760" s="33" t="str">
        <f t="shared" si="125"/>
        <v/>
      </c>
      <c r="K760" s="22"/>
      <c r="L760" s="25" t="e">
        <f t="shared" si="126"/>
        <v>#VALUE!</v>
      </c>
      <c r="M760" s="25" t="e">
        <f t="shared" si="127"/>
        <v>#VALUE!</v>
      </c>
      <c r="N760" s="25" t="e">
        <f t="shared" si="128"/>
        <v>#VALUE!</v>
      </c>
      <c r="O760" s="121"/>
    </row>
    <row r="761" spans="2:15" x14ac:dyDescent="0.45">
      <c r="B761" s="116" t="str">
        <f t="shared" si="120"/>
        <v/>
      </c>
      <c r="C761" s="33" t="str">
        <f t="shared" si="121"/>
        <v/>
      </c>
      <c r="D761" s="41" t="str">
        <f t="shared" si="122"/>
        <v/>
      </c>
      <c r="E761" s="33" t="str">
        <f t="shared" si="123"/>
        <v/>
      </c>
      <c r="F761" s="33" t="str">
        <f t="shared" si="124"/>
        <v/>
      </c>
      <c r="G761" s="149"/>
      <c r="H761" s="33" t="str">
        <f t="shared" si="125"/>
        <v/>
      </c>
      <c r="K761" s="22"/>
      <c r="L761" s="25" t="e">
        <f t="shared" si="126"/>
        <v>#VALUE!</v>
      </c>
      <c r="M761" s="25" t="e">
        <f t="shared" si="127"/>
        <v>#VALUE!</v>
      </c>
      <c r="N761" s="25" t="e">
        <f t="shared" si="128"/>
        <v>#VALUE!</v>
      </c>
      <c r="O761" s="121"/>
    </row>
    <row r="762" spans="2:15" x14ac:dyDescent="0.45">
      <c r="B762" s="116" t="str">
        <f t="shared" si="120"/>
        <v/>
      </c>
      <c r="C762" s="33" t="str">
        <f t="shared" si="121"/>
        <v/>
      </c>
      <c r="D762" s="41" t="str">
        <f t="shared" si="122"/>
        <v/>
      </c>
      <c r="E762" s="33" t="str">
        <f t="shared" si="123"/>
        <v/>
      </c>
      <c r="F762" s="33" t="str">
        <f t="shared" si="124"/>
        <v/>
      </c>
      <c r="G762" s="149"/>
      <c r="H762" s="33" t="str">
        <f t="shared" si="125"/>
        <v/>
      </c>
      <c r="K762" s="22"/>
      <c r="L762" s="25" t="e">
        <f t="shared" si="126"/>
        <v>#VALUE!</v>
      </c>
      <c r="M762" s="25" t="e">
        <f t="shared" si="127"/>
        <v>#VALUE!</v>
      </c>
      <c r="N762" s="25" t="e">
        <f t="shared" si="128"/>
        <v>#VALUE!</v>
      </c>
      <c r="O762" s="121"/>
    </row>
    <row r="763" spans="2:15" x14ac:dyDescent="0.45">
      <c r="B763" s="116" t="str">
        <f t="shared" si="120"/>
        <v/>
      </c>
      <c r="C763" s="33" t="str">
        <f t="shared" si="121"/>
        <v/>
      </c>
      <c r="D763" s="41" t="str">
        <f t="shared" si="122"/>
        <v/>
      </c>
      <c r="E763" s="33" t="str">
        <f t="shared" si="123"/>
        <v/>
      </c>
      <c r="F763" s="33" t="str">
        <f t="shared" si="124"/>
        <v/>
      </c>
      <c r="G763" s="149"/>
      <c r="H763" s="33" t="str">
        <f t="shared" si="125"/>
        <v/>
      </c>
      <c r="K763" s="22"/>
      <c r="L763" s="25" t="e">
        <f t="shared" si="126"/>
        <v>#VALUE!</v>
      </c>
      <c r="M763" s="25" t="e">
        <f t="shared" si="127"/>
        <v>#VALUE!</v>
      </c>
      <c r="N763" s="25" t="e">
        <f t="shared" si="128"/>
        <v>#VALUE!</v>
      </c>
      <c r="O763" s="121"/>
    </row>
    <row r="764" spans="2:15" x14ac:dyDescent="0.45">
      <c r="B764" s="116" t="str">
        <f t="shared" si="120"/>
        <v/>
      </c>
      <c r="C764" s="33" t="str">
        <f t="shared" si="121"/>
        <v/>
      </c>
      <c r="D764" s="41" t="str">
        <f t="shared" si="122"/>
        <v/>
      </c>
      <c r="E764" s="33" t="str">
        <f t="shared" si="123"/>
        <v/>
      </c>
      <c r="F764" s="33" t="str">
        <f t="shared" si="124"/>
        <v/>
      </c>
      <c r="G764" s="149"/>
      <c r="H764" s="33" t="str">
        <f t="shared" si="125"/>
        <v/>
      </c>
      <c r="K764" s="22"/>
      <c r="L764" s="25" t="e">
        <f t="shared" si="126"/>
        <v>#VALUE!</v>
      </c>
      <c r="M764" s="25" t="e">
        <f t="shared" si="127"/>
        <v>#VALUE!</v>
      </c>
      <c r="N764" s="25" t="e">
        <f t="shared" si="128"/>
        <v>#VALUE!</v>
      </c>
      <c r="O764" s="121"/>
    </row>
    <row r="765" spans="2:15" x14ac:dyDescent="0.45">
      <c r="B765" s="116" t="str">
        <f t="shared" si="120"/>
        <v/>
      </c>
      <c r="C765" s="33" t="str">
        <f t="shared" si="121"/>
        <v/>
      </c>
      <c r="D765" s="41" t="str">
        <f t="shared" si="122"/>
        <v/>
      </c>
      <c r="E765" s="33" t="str">
        <f t="shared" si="123"/>
        <v/>
      </c>
      <c r="F765" s="33" t="str">
        <f t="shared" si="124"/>
        <v/>
      </c>
      <c r="G765" s="149"/>
      <c r="H765" s="33" t="str">
        <f t="shared" si="125"/>
        <v/>
      </c>
      <c r="K765" s="22"/>
      <c r="L765" s="25" t="e">
        <f t="shared" si="126"/>
        <v>#VALUE!</v>
      </c>
      <c r="M765" s="25" t="e">
        <f t="shared" si="127"/>
        <v>#VALUE!</v>
      </c>
      <c r="N765" s="25" t="e">
        <f t="shared" si="128"/>
        <v>#VALUE!</v>
      </c>
      <c r="O765" s="121"/>
    </row>
    <row r="766" spans="2:15" x14ac:dyDescent="0.45">
      <c r="B766" s="116" t="str">
        <f t="shared" si="120"/>
        <v/>
      </c>
      <c r="C766" s="33" t="str">
        <f t="shared" si="121"/>
        <v/>
      </c>
      <c r="D766" s="41" t="str">
        <f t="shared" si="122"/>
        <v/>
      </c>
      <c r="E766" s="33" t="str">
        <f t="shared" si="123"/>
        <v/>
      </c>
      <c r="F766" s="33" t="str">
        <f t="shared" si="124"/>
        <v/>
      </c>
      <c r="G766" s="149"/>
      <c r="H766" s="33" t="str">
        <f t="shared" si="125"/>
        <v/>
      </c>
      <c r="K766" s="22"/>
      <c r="L766" s="25" t="e">
        <f t="shared" si="126"/>
        <v>#VALUE!</v>
      </c>
      <c r="M766" s="25" t="e">
        <f t="shared" si="127"/>
        <v>#VALUE!</v>
      </c>
      <c r="N766" s="25" t="e">
        <f t="shared" si="128"/>
        <v>#VALUE!</v>
      </c>
      <c r="O766" s="121"/>
    </row>
    <row r="767" spans="2:15" x14ac:dyDescent="0.45">
      <c r="B767" s="116" t="str">
        <f t="shared" si="120"/>
        <v/>
      </c>
      <c r="C767" s="33" t="str">
        <f t="shared" si="121"/>
        <v/>
      </c>
      <c r="D767" s="41" t="str">
        <f t="shared" si="122"/>
        <v/>
      </c>
      <c r="E767" s="33" t="str">
        <f t="shared" si="123"/>
        <v/>
      </c>
      <c r="F767" s="33" t="str">
        <f t="shared" si="124"/>
        <v/>
      </c>
      <c r="G767" s="149"/>
      <c r="H767" s="33" t="str">
        <f t="shared" si="125"/>
        <v/>
      </c>
      <c r="K767" s="22"/>
      <c r="L767" s="25" t="e">
        <f t="shared" si="126"/>
        <v>#VALUE!</v>
      </c>
      <c r="M767" s="25" t="e">
        <f t="shared" si="127"/>
        <v>#VALUE!</v>
      </c>
      <c r="N767" s="25" t="e">
        <f t="shared" si="128"/>
        <v>#VALUE!</v>
      </c>
      <c r="O767" s="121"/>
    </row>
    <row r="768" spans="2:15" x14ac:dyDescent="0.45">
      <c r="B768" s="116" t="str">
        <f t="shared" si="120"/>
        <v/>
      </c>
      <c r="C768" s="33" t="str">
        <f t="shared" si="121"/>
        <v/>
      </c>
      <c r="D768" s="41" t="str">
        <f t="shared" si="122"/>
        <v/>
      </c>
      <c r="E768" s="33" t="str">
        <f t="shared" si="123"/>
        <v/>
      </c>
      <c r="F768" s="33" t="str">
        <f t="shared" si="124"/>
        <v/>
      </c>
      <c r="G768" s="149"/>
      <c r="H768" s="33" t="str">
        <f t="shared" si="125"/>
        <v/>
      </c>
      <c r="K768" s="22"/>
      <c r="L768" s="25" t="e">
        <f t="shared" si="126"/>
        <v>#VALUE!</v>
      </c>
      <c r="M768" s="25" t="e">
        <f t="shared" si="127"/>
        <v>#VALUE!</v>
      </c>
      <c r="N768" s="25" t="e">
        <f t="shared" si="128"/>
        <v>#VALUE!</v>
      </c>
      <c r="O768" s="121"/>
    </row>
    <row r="769" spans="2:15" x14ac:dyDescent="0.45">
      <c r="B769" s="116" t="str">
        <f t="shared" si="120"/>
        <v/>
      </c>
      <c r="C769" s="33" t="str">
        <f t="shared" si="121"/>
        <v/>
      </c>
      <c r="D769" s="41" t="str">
        <f t="shared" si="122"/>
        <v/>
      </c>
      <c r="E769" s="33" t="str">
        <f t="shared" si="123"/>
        <v/>
      </c>
      <c r="F769" s="33" t="str">
        <f t="shared" si="124"/>
        <v/>
      </c>
      <c r="G769" s="149"/>
      <c r="H769" s="33" t="str">
        <f t="shared" si="125"/>
        <v/>
      </c>
      <c r="K769" s="22"/>
      <c r="L769" s="25" t="e">
        <f t="shared" si="126"/>
        <v>#VALUE!</v>
      </c>
      <c r="M769" s="25" t="e">
        <f t="shared" si="127"/>
        <v>#VALUE!</v>
      </c>
      <c r="N769" s="25" t="e">
        <f t="shared" si="128"/>
        <v>#VALUE!</v>
      </c>
      <c r="O769" s="121"/>
    </row>
    <row r="770" spans="2:15" x14ac:dyDescent="0.45">
      <c r="B770" s="116" t="str">
        <f t="shared" si="120"/>
        <v/>
      </c>
      <c r="C770" s="33" t="str">
        <f t="shared" si="121"/>
        <v/>
      </c>
      <c r="D770" s="41" t="str">
        <f t="shared" si="122"/>
        <v/>
      </c>
      <c r="E770" s="33" t="str">
        <f t="shared" si="123"/>
        <v/>
      </c>
      <c r="F770" s="33" t="str">
        <f t="shared" si="124"/>
        <v/>
      </c>
      <c r="G770" s="149"/>
      <c r="H770" s="33" t="str">
        <f t="shared" si="125"/>
        <v/>
      </c>
      <c r="K770" s="22"/>
      <c r="L770" s="25" t="e">
        <f t="shared" si="126"/>
        <v>#VALUE!</v>
      </c>
      <c r="M770" s="25" t="e">
        <f t="shared" si="127"/>
        <v>#VALUE!</v>
      </c>
      <c r="N770" s="25" t="e">
        <f t="shared" si="128"/>
        <v>#VALUE!</v>
      </c>
      <c r="O770" s="121"/>
    </row>
    <row r="771" spans="2:15" x14ac:dyDescent="0.45">
      <c r="B771" s="116" t="str">
        <f t="shared" si="120"/>
        <v/>
      </c>
      <c r="C771" s="33" t="str">
        <f t="shared" si="121"/>
        <v/>
      </c>
      <c r="D771" s="41" t="str">
        <f t="shared" si="122"/>
        <v/>
      </c>
      <c r="E771" s="33" t="str">
        <f t="shared" si="123"/>
        <v/>
      </c>
      <c r="F771" s="33" t="str">
        <f t="shared" si="124"/>
        <v/>
      </c>
      <c r="G771" s="149"/>
      <c r="H771" s="33" t="str">
        <f t="shared" si="125"/>
        <v/>
      </c>
      <c r="K771" s="22"/>
      <c r="L771" s="25" t="e">
        <f t="shared" si="126"/>
        <v>#VALUE!</v>
      </c>
      <c r="M771" s="25" t="e">
        <f t="shared" si="127"/>
        <v>#VALUE!</v>
      </c>
      <c r="N771" s="25" t="e">
        <f t="shared" si="128"/>
        <v>#VALUE!</v>
      </c>
      <c r="O771" s="121"/>
    </row>
    <row r="772" spans="2:15" x14ac:dyDescent="0.45">
      <c r="B772" s="116" t="str">
        <f t="shared" si="120"/>
        <v/>
      </c>
      <c r="C772" s="33" t="str">
        <f t="shared" si="121"/>
        <v/>
      </c>
      <c r="D772" s="41" t="str">
        <f t="shared" si="122"/>
        <v/>
      </c>
      <c r="E772" s="33" t="str">
        <f t="shared" si="123"/>
        <v/>
      </c>
      <c r="F772" s="33" t="str">
        <f t="shared" si="124"/>
        <v/>
      </c>
      <c r="G772" s="149"/>
      <c r="H772" s="33" t="str">
        <f t="shared" si="125"/>
        <v/>
      </c>
      <c r="K772" s="22"/>
      <c r="L772" s="25" t="e">
        <f t="shared" si="126"/>
        <v>#VALUE!</v>
      </c>
      <c r="M772" s="25" t="e">
        <f t="shared" si="127"/>
        <v>#VALUE!</v>
      </c>
      <c r="N772" s="25" t="e">
        <f t="shared" si="128"/>
        <v>#VALUE!</v>
      </c>
      <c r="O772" s="121"/>
    </row>
    <row r="773" spans="2:15" x14ac:dyDescent="0.45">
      <c r="B773" s="116" t="str">
        <f t="shared" si="120"/>
        <v/>
      </c>
      <c r="C773" s="33" t="str">
        <f t="shared" si="121"/>
        <v/>
      </c>
      <c r="D773" s="41" t="str">
        <f t="shared" si="122"/>
        <v/>
      </c>
      <c r="E773" s="33" t="str">
        <f t="shared" si="123"/>
        <v/>
      </c>
      <c r="F773" s="33" t="str">
        <f t="shared" si="124"/>
        <v/>
      </c>
      <c r="G773" s="149"/>
      <c r="H773" s="33" t="str">
        <f t="shared" si="125"/>
        <v/>
      </c>
      <c r="K773" s="22"/>
      <c r="L773" s="25" t="e">
        <f t="shared" si="126"/>
        <v>#VALUE!</v>
      </c>
      <c r="M773" s="25" t="e">
        <f t="shared" si="127"/>
        <v>#VALUE!</v>
      </c>
      <c r="N773" s="25" t="e">
        <f t="shared" si="128"/>
        <v>#VALUE!</v>
      </c>
      <c r="O773" s="121"/>
    </row>
    <row r="774" spans="2:15" x14ac:dyDescent="0.45">
      <c r="B774" s="116" t="str">
        <f t="shared" si="120"/>
        <v/>
      </c>
      <c r="C774" s="33" t="str">
        <f t="shared" si="121"/>
        <v/>
      </c>
      <c r="D774" s="41" t="str">
        <f t="shared" si="122"/>
        <v/>
      </c>
      <c r="E774" s="33" t="str">
        <f t="shared" si="123"/>
        <v/>
      </c>
      <c r="F774" s="33" t="str">
        <f t="shared" si="124"/>
        <v/>
      </c>
      <c r="G774" s="149"/>
      <c r="H774" s="33" t="str">
        <f t="shared" si="125"/>
        <v/>
      </c>
      <c r="K774" s="22"/>
      <c r="L774" s="25" t="e">
        <f t="shared" si="126"/>
        <v>#VALUE!</v>
      </c>
      <c r="M774" s="25" t="e">
        <f t="shared" si="127"/>
        <v>#VALUE!</v>
      </c>
      <c r="N774" s="25" t="e">
        <f t="shared" si="128"/>
        <v>#VALUE!</v>
      </c>
      <c r="O774" s="121"/>
    </row>
    <row r="775" spans="2:15" x14ac:dyDescent="0.45">
      <c r="B775" s="116" t="str">
        <f t="shared" si="120"/>
        <v/>
      </c>
      <c r="C775" s="33" t="str">
        <f t="shared" si="121"/>
        <v/>
      </c>
      <c r="D775" s="41" t="str">
        <f t="shared" si="122"/>
        <v/>
      </c>
      <c r="E775" s="33" t="str">
        <f t="shared" si="123"/>
        <v/>
      </c>
      <c r="F775" s="33" t="str">
        <f t="shared" si="124"/>
        <v/>
      </c>
      <c r="G775" s="149"/>
      <c r="H775" s="33" t="str">
        <f t="shared" si="125"/>
        <v/>
      </c>
      <c r="K775" s="22"/>
      <c r="L775" s="25" t="e">
        <f t="shared" si="126"/>
        <v>#VALUE!</v>
      </c>
      <c r="M775" s="25" t="e">
        <f t="shared" si="127"/>
        <v>#VALUE!</v>
      </c>
      <c r="N775" s="25" t="e">
        <f t="shared" si="128"/>
        <v>#VALUE!</v>
      </c>
      <c r="O775" s="121"/>
    </row>
    <row r="776" spans="2:15" x14ac:dyDescent="0.45">
      <c r="B776" s="116" t="str">
        <f t="shared" si="120"/>
        <v/>
      </c>
      <c r="C776" s="33" t="str">
        <f t="shared" si="121"/>
        <v/>
      </c>
      <c r="D776" s="41" t="str">
        <f t="shared" si="122"/>
        <v/>
      </c>
      <c r="E776" s="33" t="str">
        <f t="shared" si="123"/>
        <v/>
      </c>
      <c r="F776" s="33" t="str">
        <f t="shared" si="124"/>
        <v/>
      </c>
      <c r="G776" s="149"/>
      <c r="H776" s="33" t="str">
        <f t="shared" si="125"/>
        <v/>
      </c>
      <c r="K776" s="22"/>
      <c r="L776" s="25" t="e">
        <f t="shared" si="126"/>
        <v>#VALUE!</v>
      </c>
      <c r="M776" s="25" t="e">
        <f t="shared" si="127"/>
        <v>#VALUE!</v>
      </c>
      <c r="N776" s="25" t="e">
        <f t="shared" si="128"/>
        <v>#VALUE!</v>
      </c>
      <c r="O776" s="121"/>
    </row>
    <row r="777" spans="2:15" x14ac:dyDescent="0.45">
      <c r="B777" s="116" t="str">
        <f t="shared" si="120"/>
        <v/>
      </c>
      <c r="C777" s="33" t="str">
        <f t="shared" si="121"/>
        <v/>
      </c>
      <c r="D777" s="41" t="str">
        <f t="shared" si="122"/>
        <v/>
      </c>
      <c r="E777" s="33" t="str">
        <f t="shared" si="123"/>
        <v/>
      </c>
      <c r="F777" s="33" t="str">
        <f t="shared" si="124"/>
        <v/>
      </c>
      <c r="G777" s="149"/>
      <c r="H777" s="33" t="str">
        <f t="shared" si="125"/>
        <v/>
      </c>
      <c r="K777" s="22"/>
      <c r="L777" s="25" t="e">
        <f t="shared" si="126"/>
        <v>#VALUE!</v>
      </c>
      <c r="M777" s="25" t="e">
        <f t="shared" si="127"/>
        <v>#VALUE!</v>
      </c>
      <c r="N777" s="25" t="e">
        <f t="shared" si="128"/>
        <v>#VALUE!</v>
      </c>
      <c r="O777" s="121"/>
    </row>
    <row r="778" spans="2:15" x14ac:dyDescent="0.45">
      <c r="B778" s="116" t="str">
        <f t="shared" si="120"/>
        <v/>
      </c>
      <c r="C778" s="33" t="str">
        <f t="shared" si="121"/>
        <v/>
      </c>
      <c r="D778" s="41" t="str">
        <f t="shared" si="122"/>
        <v/>
      </c>
      <c r="E778" s="33" t="str">
        <f t="shared" si="123"/>
        <v/>
      </c>
      <c r="F778" s="33" t="str">
        <f t="shared" si="124"/>
        <v/>
      </c>
      <c r="G778" s="149"/>
      <c r="H778" s="33" t="str">
        <f t="shared" si="125"/>
        <v/>
      </c>
      <c r="K778" s="22"/>
      <c r="L778" s="25" t="e">
        <f t="shared" si="126"/>
        <v>#VALUE!</v>
      </c>
      <c r="M778" s="25" t="e">
        <f t="shared" si="127"/>
        <v>#VALUE!</v>
      </c>
      <c r="N778" s="25" t="e">
        <f t="shared" si="128"/>
        <v>#VALUE!</v>
      </c>
      <c r="O778" s="121"/>
    </row>
    <row r="779" spans="2:15" x14ac:dyDescent="0.45">
      <c r="B779" s="116" t="str">
        <f t="shared" si="120"/>
        <v/>
      </c>
      <c r="C779" s="33" t="str">
        <f t="shared" si="121"/>
        <v/>
      </c>
      <c r="D779" s="41" t="str">
        <f t="shared" si="122"/>
        <v/>
      </c>
      <c r="E779" s="33" t="str">
        <f t="shared" si="123"/>
        <v/>
      </c>
      <c r="F779" s="33" t="str">
        <f t="shared" si="124"/>
        <v/>
      </c>
      <c r="G779" s="149"/>
      <c r="H779" s="33" t="str">
        <f t="shared" si="125"/>
        <v/>
      </c>
      <c r="K779" s="22"/>
      <c r="L779" s="25" t="e">
        <f t="shared" si="126"/>
        <v>#VALUE!</v>
      </c>
      <c r="M779" s="25" t="e">
        <f t="shared" si="127"/>
        <v>#VALUE!</v>
      </c>
      <c r="N779" s="25" t="e">
        <f t="shared" si="128"/>
        <v>#VALUE!</v>
      </c>
      <c r="O779" s="121"/>
    </row>
    <row r="780" spans="2:15" x14ac:dyDescent="0.45">
      <c r="B780" s="116" t="str">
        <f t="shared" si="120"/>
        <v/>
      </c>
      <c r="C780" s="33" t="str">
        <f t="shared" si="121"/>
        <v/>
      </c>
      <c r="D780" s="41" t="str">
        <f t="shared" si="122"/>
        <v/>
      </c>
      <c r="E780" s="33" t="str">
        <f t="shared" si="123"/>
        <v/>
      </c>
      <c r="F780" s="33" t="str">
        <f t="shared" si="124"/>
        <v/>
      </c>
      <c r="G780" s="149"/>
      <c r="H780" s="33" t="str">
        <f t="shared" si="125"/>
        <v/>
      </c>
      <c r="K780" s="22"/>
      <c r="L780" s="25" t="e">
        <f t="shared" si="126"/>
        <v>#VALUE!</v>
      </c>
      <c r="M780" s="25" t="e">
        <f t="shared" si="127"/>
        <v>#VALUE!</v>
      </c>
      <c r="N780" s="25" t="e">
        <f t="shared" si="128"/>
        <v>#VALUE!</v>
      </c>
      <c r="O780" s="121"/>
    </row>
    <row r="781" spans="2:15" x14ac:dyDescent="0.45">
      <c r="B781" s="116" t="str">
        <f t="shared" si="120"/>
        <v/>
      </c>
      <c r="C781" s="33" t="str">
        <f t="shared" si="121"/>
        <v/>
      </c>
      <c r="D781" s="41" t="str">
        <f t="shared" si="122"/>
        <v/>
      </c>
      <c r="E781" s="33" t="str">
        <f t="shared" si="123"/>
        <v/>
      </c>
      <c r="F781" s="33" t="str">
        <f t="shared" si="124"/>
        <v/>
      </c>
      <c r="G781" s="149"/>
      <c r="H781" s="33" t="str">
        <f t="shared" si="125"/>
        <v/>
      </c>
      <c r="K781" s="22"/>
      <c r="L781" s="25" t="e">
        <f t="shared" si="126"/>
        <v>#VALUE!</v>
      </c>
      <c r="M781" s="25" t="e">
        <f t="shared" si="127"/>
        <v>#VALUE!</v>
      </c>
      <c r="N781" s="25" t="e">
        <f t="shared" si="128"/>
        <v>#VALUE!</v>
      </c>
      <c r="O781" s="121"/>
    </row>
    <row r="782" spans="2:15" x14ac:dyDescent="0.45">
      <c r="B782" s="116" t="str">
        <f t="shared" si="120"/>
        <v/>
      </c>
      <c r="C782" s="33" t="str">
        <f t="shared" si="121"/>
        <v/>
      </c>
      <c r="D782" s="41" t="str">
        <f t="shared" si="122"/>
        <v/>
      </c>
      <c r="E782" s="33" t="str">
        <f t="shared" si="123"/>
        <v/>
      </c>
      <c r="F782" s="33" t="str">
        <f t="shared" si="124"/>
        <v/>
      </c>
      <c r="G782" s="149"/>
      <c r="H782" s="33" t="str">
        <f t="shared" si="125"/>
        <v/>
      </c>
      <c r="K782" s="22"/>
      <c r="L782" s="25" t="e">
        <f t="shared" si="126"/>
        <v>#VALUE!</v>
      </c>
      <c r="M782" s="25" t="e">
        <f t="shared" si="127"/>
        <v>#VALUE!</v>
      </c>
      <c r="N782" s="25" t="e">
        <f t="shared" si="128"/>
        <v>#VALUE!</v>
      </c>
      <c r="O782" s="121"/>
    </row>
    <row r="783" spans="2:15" x14ac:dyDescent="0.45">
      <c r="B783" s="116" t="str">
        <f t="shared" si="120"/>
        <v/>
      </c>
      <c r="C783" s="33" t="str">
        <f t="shared" si="121"/>
        <v/>
      </c>
      <c r="D783" s="41" t="str">
        <f t="shared" si="122"/>
        <v/>
      </c>
      <c r="E783" s="33" t="str">
        <f t="shared" si="123"/>
        <v/>
      </c>
      <c r="F783" s="33" t="str">
        <f t="shared" si="124"/>
        <v/>
      </c>
      <c r="G783" s="149"/>
      <c r="H783" s="33" t="str">
        <f t="shared" si="125"/>
        <v/>
      </c>
      <c r="K783" s="22"/>
      <c r="L783" s="25" t="e">
        <f t="shared" si="126"/>
        <v>#VALUE!</v>
      </c>
      <c r="M783" s="25" t="e">
        <f t="shared" si="127"/>
        <v>#VALUE!</v>
      </c>
      <c r="N783" s="25" t="e">
        <f t="shared" si="128"/>
        <v>#VALUE!</v>
      </c>
      <c r="O783" s="121"/>
    </row>
    <row r="784" spans="2:15" x14ac:dyDescent="0.45">
      <c r="B784" s="116" t="str">
        <f t="shared" si="120"/>
        <v/>
      </c>
      <c r="C784" s="33" t="str">
        <f t="shared" si="121"/>
        <v/>
      </c>
      <c r="D784" s="41" t="str">
        <f t="shared" si="122"/>
        <v/>
      </c>
      <c r="E784" s="33" t="str">
        <f t="shared" si="123"/>
        <v/>
      </c>
      <c r="F784" s="33" t="str">
        <f t="shared" si="124"/>
        <v/>
      </c>
      <c r="G784" s="149"/>
      <c r="H784" s="33" t="str">
        <f t="shared" si="125"/>
        <v/>
      </c>
      <c r="K784" s="22"/>
      <c r="L784" s="25" t="e">
        <f t="shared" si="126"/>
        <v>#VALUE!</v>
      </c>
      <c r="M784" s="25" t="e">
        <f t="shared" si="127"/>
        <v>#VALUE!</v>
      </c>
      <c r="N784" s="25" t="e">
        <f t="shared" si="128"/>
        <v>#VALUE!</v>
      </c>
      <c r="O784" s="121"/>
    </row>
    <row r="785" spans="2:15" x14ac:dyDescent="0.45">
      <c r="B785" s="116" t="str">
        <f t="shared" si="120"/>
        <v/>
      </c>
      <c r="C785" s="33" t="str">
        <f t="shared" si="121"/>
        <v/>
      </c>
      <c r="D785" s="41" t="str">
        <f t="shared" si="122"/>
        <v/>
      </c>
      <c r="E785" s="33" t="str">
        <f t="shared" si="123"/>
        <v/>
      </c>
      <c r="F785" s="33" t="str">
        <f t="shared" si="124"/>
        <v/>
      </c>
      <c r="G785" s="149"/>
      <c r="H785" s="33" t="str">
        <f t="shared" si="125"/>
        <v/>
      </c>
      <c r="K785" s="22"/>
      <c r="L785" s="25" t="e">
        <f t="shared" si="126"/>
        <v>#VALUE!</v>
      </c>
      <c r="M785" s="25" t="e">
        <f t="shared" si="127"/>
        <v>#VALUE!</v>
      </c>
      <c r="N785" s="25" t="e">
        <f t="shared" si="128"/>
        <v>#VALUE!</v>
      </c>
      <c r="O785" s="121"/>
    </row>
    <row r="786" spans="2:15" x14ac:dyDescent="0.45">
      <c r="B786" s="116" t="str">
        <f t="shared" si="120"/>
        <v/>
      </c>
      <c r="C786" s="33" t="str">
        <f t="shared" si="121"/>
        <v/>
      </c>
      <c r="D786" s="41" t="str">
        <f t="shared" si="122"/>
        <v/>
      </c>
      <c r="E786" s="33" t="str">
        <f t="shared" si="123"/>
        <v/>
      </c>
      <c r="F786" s="33" t="str">
        <f t="shared" si="124"/>
        <v/>
      </c>
      <c r="G786" s="149"/>
      <c r="H786" s="33" t="str">
        <f t="shared" si="125"/>
        <v/>
      </c>
      <c r="K786" s="22"/>
      <c r="L786" s="25" t="e">
        <f t="shared" si="126"/>
        <v>#VALUE!</v>
      </c>
      <c r="M786" s="25" t="e">
        <f t="shared" si="127"/>
        <v>#VALUE!</v>
      </c>
      <c r="N786" s="25" t="e">
        <f t="shared" si="128"/>
        <v>#VALUE!</v>
      </c>
      <c r="O786" s="121"/>
    </row>
    <row r="787" spans="2:15" x14ac:dyDescent="0.45">
      <c r="B787" s="116" t="str">
        <f t="shared" si="120"/>
        <v/>
      </c>
      <c r="C787" s="33" t="str">
        <f t="shared" si="121"/>
        <v/>
      </c>
      <c r="D787" s="41" t="str">
        <f t="shared" si="122"/>
        <v/>
      </c>
      <c r="E787" s="33" t="str">
        <f t="shared" si="123"/>
        <v/>
      </c>
      <c r="F787" s="33" t="str">
        <f t="shared" si="124"/>
        <v/>
      </c>
      <c r="G787" s="149"/>
      <c r="H787" s="33" t="str">
        <f t="shared" si="125"/>
        <v/>
      </c>
      <c r="K787" s="22"/>
      <c r="L787" s="25" t="e">
        <f t="shared" si="126"/>
        <v>#VALUE!</v>
      </c>
      <c r="M787" s="25" t="e">
        <f t="shared" si="127"/>
        <v>#VALUE!</v>
      </c>
      <c r="N787" s="25" t="e">
        <f t="shared" si="128"/>
        <v>#VALUE!</v>
      </c>
      <c r="O787" s="121"/>
    </row>
    <row r="788" spans="2:15" x14ac:dyDescent="0.45">
      <c r="B788" s="116" t="str">
        <f t="shared" si="120"/>
        <v/>
      </c>
      <c r="C788" s="33" t="str">
        <f t="shared" si="121"/>
        <v/>
      </c>
      <c r="D788" s="41" t="str">
        <f t="shared" si="122"/>
        <v/>
      </c>
      <c r="E788" s="33" t="str">
        <f t="shared" si="123"/>
        <v/>
      </c>
      <c r="F788" s="33" t="str">
        <f t="shared" si="124"/>
        <v/>
      </c>
      <c r="G788" s="149"/>
      <c r="H788" s="33" t="str">
        <f t="shared" si="125"/>
        <v/>
      </c>
      <c r="K788" s="22"/>
      <c r="L788" s="25" t="e">
        <f t="shared" si="126"/>
        <v>#VALUE!</v>
      </c>
      <c r="M788" s="25" t="e">
        <f t="shared" si="127"/>
        <v>#VALUE!</v>
      </c>
      <c r="N788" s="25" t="e">
        <f t="shared" si="128"/>
        <v>#VALUE!</v>
      </c>
      <c r="O788" s="121"/>
    </row>
    <row r="789" spans="2:15" x14ac:dyDescent="0.45">
      <c r="B789" s="116" t="str">
        <f t="shared" si="120"/>
        <v/>
      </c>
      <c r="C789" s="33" t="str">
        <f t="shared" si="121"/>
        <v/>
      </c>
      <c r="D789" s="41" t="str">
        <f t="shared" si="122"/>
        <v/>
      </c>
      <c r="E789" s="33" t="str">
        <f t="shared" si="123"/>
        <v/>
      </c>
      <c r="F789" s="33" t="str">
        <f t="shared" si="124"/>
        <v/>
      </c>
      <c r="G789" s="149"/>
      <c r="H789" s="33" t="str">
        <f t="shared" si="125"/>
        <v/>
      </c>
      <c r="K789" s="22"/>
      <c r="L789" s="25" t="e">
        <f t="shared" si="126"/>
        <v>#VALUE!</v>
      </c>
      <c r="M789" s="25" t="e">
        <f t="shared" si="127"/>
        <v>#VALUE!</v>
      </c>
      <c r="N789" s="25" t="e">
        <f t="shared" si="128"/>
        <v>#VALUE!</v>
      </c>
      <c r="O789" s="121"/>
    </row>
    <row r="790" spans="2:15" x14ac:dyDescent="0.45">
      <c r="B790" s="116" t="str">
        <f t="shared" si="120"/>
        <v/>
      </c>
      <c r="C790" s="33" t="str">
        <f t="shared" si="121"/>
        <v/>
      </c>
      <c r="D790" s="41" t="str">
        <f t="shared" si="122"/>
        <v/>
      </c>
      <c r="E790" s="33" t="str">
        <f t="shared" si="123"/>
        <v/>
      </c>
      <c r="F790" s="33" t="str">
        <f t="shared" si="124"/>
        <v/>
      </c>
      <c r="G790" s="149"/>
      <c r="H790" s="33" t="str">
        <f t="shared" si="125"/>
        <v/>
      </c>
      <c r="K790" s="22"/>
      <c r="L790" s="25" t="e">
        <f t="shared" si="126"/>
        <v>#VALUE!</v>
      </c>
      <c r="M790" s="25" t="e">
        <f t="shared" si="127"/>
        <v>#VALUE!</v>
      </c>
      <c r="N790" s="25" t="e">
        <f t="shared" si="128"/>
        <v>#VALUE!</v>
      </c>
      <c r="O790" s="121"/>
    </row>
    <row r="791" spans="2:15" x14ac:dyDescent="0.45">
      <c r="B791" s="116" t="str">
        <f t="shared" si="120"/>
        <v/>
      </c>
      <c r="C791" s="33" t="str">
        <f t="shared" si="121"/>
        <v/>
      </c>
      <c r="D791" s="41" t="str">
        <f t="shared" si="122"/>
        <v/>
      </c>
      <c r="E791" s="33" t="str">
        <f t="shared" si="123"/>
        <v/>
      </c>
      <c r="F791" s="33" t="str">
        <f t="shared" si="124"/>
        <v/>
      </c>
      <c r="G791" s="149"/>
      <c r="H791" s="33" t="str">
        <f t="shared" si="125"/>
        <v/>
      </c>
      <c r="K791" s="22"/>
      <c r="L791" s="25" t="e">
        <f t="shared" si="126"/>
        <v>#VALUE!</v>
      </c>
      <c r="M791" s="25" t="e">
        <f t="shared" si="127"/>
        <v>#VALUE!</v>
      </c>
      <c r="N791" s="25" t="e">
        <f t="shared" si="128"/>
        <v>#VALUE!</v>
      </c>
      <c r="O791" s="121"/>
    </row>
    <row r="792" spans="2:15" x14ac:dyDescent="0.45">
      <c r="B792" s="116" t="str">
        <f t="shared" si="120"/>
        <v/>
      </c>
      <c r="C792" s="33" t="str">
        <f t="shared" si="121"/>
        <v/>
      </c>
      <c r="D792" s="41" t="str">
        <f t="shared" si="122"/>
        <v/>
      </c>
      <c r="E792" s="33" t="str">
        <f t="shared" si="123"/>
        <v/>
      </c>
      <c r="F792" s="33" t="str">
        <f t="shared" si="124"/>
        <v/>
      </c>
      <c r="G792" s="149"/>
      <c r="H792" s="33" t="str">
        <f t="shared" si="125"/>
        <v/>
      </c>
      <c r="K792" s="22"/>
      <c r="L792" s="25" t="e">
        <f t="shared" si="126"/>
        <v>#VALUE!</v>
      </c>
      <c r="M792" s="25" t="e">
        <f t="shared" si="127"/>
        <v>#VALUE!</v>
      </c>
      <c r="N792" s="25" t="e">
        <f t="shared" si="128"/>
        <v>#VALUE!</v>
      </c>
      <c r="O792" s="121"/>
    </row>
    <row r="793" spans="2:15" x14ac:dyDescent="0.45">
      <c r="B793" s="116" t="str">
        <f t="shared" si="120"/>
        <v/>
      </c>
      <c r="C793" s="33" t="str">
        <f t="shared" si="121"/>
        <v/>
      </c>
      <c r="D793" s="41" t="str">
        <f t="shared" si="122"/>
        <v/>
      </c>
      <c r="E793" s="33" t="str">
        <f t="shared" si="123"/>
        <v/>
      </c>
      <c r="F793" s="33" t="str">
        <f t="shared" si="124"/>
        <v/>
      </c>
      <c r="G793" s="149"/>
      <c r="H793" s="33" t="str">
        <f t="shared" si="125"/>
        <v/>
      </c>
      <c r="K793" s="22"/>
      <c r="L793" s="25" t="e">
        <f t="shared" si="126"/>
        <v>#VALUE!</v>
      </c>
      <c r="M793" s="25" t="e">
        <f t="shared" si="127"/>
        <v>#VALUE!</v>
      </c>
      <c r="N793" s="25" t="e">
        <f t="shared" si="128"/>
        <v>#VALUE!</v>
      </c>
      <c r="O793" s="121"/>
    </row>
    <row r="794" spans="2:15" x14ac:dyDescent="0.45">
      <c r="B794" s="116" t="str">
        <f t="shared" ref="B794:B857" si="129">IF(OR(H793=0,H793=""),"",(365/$E$7+B793))</f>
        <v/>
      </c>
      <c r="C794" s="33" t="str">
        <f t="shared" ref="C794:C857" si="130">IF(OR(H793=0,H793=""),"",ROUND(H793,2))</f>
        <v/>
      </c>
      <c r="D794" s="41" t="str">
        <f t="shared" ref="D794:D857" si="131">IF(OR(H793=0,H793=""),"",ROUND(IF(C794+E794&lt;$G$4,C794+E794,$G$4),2))</f>
        <v/>
      </c>
      <c r="E794" s="33" t="str">
        <f t="shared" ref="E794:E857" si="132">IF(OR(H793=0,H793=""),"",ROUND(((1+($E$5/($E$8*100)))^($E$8/$E$7)-1)*C794,2))</f>
        <v/>
      </c>
      <c r="F794" s="33" t="str">
        <f t="shared" ref="F794:F857" si="133">IF(OR(H793=0,H793=""),"",D794-E794+G794)</f>
        <v/>
      </c>
      <c r="G794" s="149"/>
      <c r="H794" s="33" t="str">
        <f t="shared" ref="H794:H857" si="134">IF(OR(H793=0,H793=""),"",ROUND(C794-F794,2))</f>
        <v/>
      </c>
      <c r="K794" s="22"/>
      <c r="L794" s="25" t="e">
        <f t="shared" si="126"/>
        <v>#VALUE!</v>
      </c>
      <c r="M794" s="25" t="e">
        <f t="shared" si="127"/>
        <v>#VALUE!</v>
      </c>
      <c r="N794" s="25" t="e">
        <f t="shared" si="128"/>
        <v>#VALUE!</v>
      </c>
      <c r="O794" s="121"/>
    </row>
    <row r="795" spans="2:15" x14ac:dyDescent="0.45">
      <c r="B795" s="116" t="str">
        <f t="shared" si="129"/>
        <v/>
      </c>
      <c r="C795" s="33" t="str">
        <f t="shared" si="130"/>
        <v/>
      </c>
      <c r="D795" s="41" t="str">
        <f t="shared" si="131"/>
        <v/>
      </c>
      <c r="E795" s="33" t="str">
        <f t="shared" si="132"/>
        <v/>
      </c>
      <c r="F795" s="33" t="str">
        <f t="shared" si="133"/>
        <v/>
      </c>
      <c r="G795" s="149"/>
      <c r="H795" s="33" t="str">
        <f t="shared" si="134"/>
        <v/>
      </c>
      <c r="K795" s="22"/>
      <c r="L795" s="25" t="e">
        <f t="shared" si="126"/>
        <v>#VALUE!</v>
      </c>
      <c r="M795" s="25" t="e">
        <f t="shared" si="127"/>
        <v>#VALUE!</v>
      </c>
      <c r="N795" s="25" t="e">
        <f t="shared" si="128"/>
        <v>#VALUE!</v>
      </c>
      <c r="O795" s="121"/>
    </row>
    <row r="796" spans="2:15" x14ac:dyDescent="0.45">
      <c r="B796" s="116" t="str">
        <f t="shared" si="129"/>
        <v/>
      </c>
      <c r="C796" s="33" t="str">
        <f t="shared" si="130"/>
        <v/>
      </c>
      <c r="D796" s="41" t="str">
        <f t="shared" si="131"/>
        <v/>
      </c>
      <c r="E796" s="33" t="str">
        <f t="shared" si="132"/>
        <v/>
      </c>
      <c r="F796" s="33" t="str">
        <f t="shared" si="133"/>
        <v/>
      </c>
      <c r="G796" s="149"/>
      <c r="H796" s="33" t="str">
        <f t="shared" si="134"/>
        <v/>
      </c>
      <c r="K796" s="22"/>
      <c r="L796" s="25" t="e">
        <f t="shared" si="126"/>
        <v>#VALUE!</v>
      </c>
      <c r="M796" s="25" t="e">
        <f t="shared" si="127"/>
        <v>#VALUE!</v>
      </c>
      <c r="N796" s="25" t="e">
        <f t="shared" si="128"/>
        <v>#VALUE!</v>
      </c>
      <c r="O796" s="121"/>
    </row>
    <row r="797" spans="2:15" x14ac:dyDescent="0.45">
      <c r="B797" s="116" t="str">
        <f t="shared" si="129"/>
        <v/>
      </c>
      <c r="C797" s="33" t="str">
        <f t="shared" si="130"/>
        <v/>
      </c>
      <c r="D797" s="41" t="str">
        <f t="shared" si="131"/>
        <v/>
      </c>
      <c r="E797" s="33" t="str">
        <f t="shared" si="132"/>
        <v/>
      </c>
      <c r="F797" s="33" t="str">
        <f t="shared" si="133"/>
        <v/>
      </c>
      <c r="G797" s="149"/>
      <c r="H797" s="33" t="str">
        <f t="shared" si="134"/>
        <v/>
      </c>
      <c r="K797" s="22"/>
      <c r="L797" s="25" t="e">
        <f t="shared" ref="L797:L860" si="135">IF(H796=0,"",D797+G797+L796)</f>
        <v>#VALUE!</v>
      </c>
      <c r="M797" s="25" t="e">
        <f t="shared" ref="M797:M860" si="136">IF(H796=0,"",M796+E797)</f>
        <v>#VALUE!</v>
      </c>
      <c r="N797" s="25" t="e">
        <f t="shared" ref="N797:N860" si="137">IF(H796=0,"",L797-M797)</f>
        <v>#VALUE!</v>
      </c>
      <c r="O797" s="121"/>
    </row>
    <row r="798" spans="2:15" x14ac:dyDescent="0.45">
      <c r="B798" s="116" t="str">
        <f t="shared" si="129"/>
        <v/>
      </c>
      <c r="C798" s="33" t="str">
        <f t="shared" si="130"/>
        <v/>
      </c>
      <c r="D798" s="41" t="str">
        <f t="shared" si="131"/>
        <v/>
      </c>
      <c r="E798" s="33" t="str">
        <f t="shared" si="132"/>
        <v/>
      </c>
      <c r="F798" s="33" t="str">
        <f t="shared" si="133"/>
        <v/>
      </c>
      <c r="G798" s="149"/>
      <c r="H798" s="33" t="str">
        <f t="shared" si="134"/>
        <v/>
      </c>
      <c r="K798" s="22"/>
      <c r="L798" s="25" t="e">
        <f t="shared" si="135"/>
        <v>#VALUE!</v>
      </c>
      <c r="M798" s="25" t="e">
        <f t="shared" si="136"/>
        <v>#VALUE!</v>
      </c>
      <c r="N798" s="25" t="e">
        <f t="shared" si="137"/>
        <v>#VALUE!</v>
      </c>
      <c r="O798" s="121"/>
    </row>
    <row r="799" spans="2:15" x14ac:dyDescent="0.45">
      <c r="B799" s="116" t="str">
        <f t="shared" si="129"/>
        <v/>
      </c>
      <c r="C799" s="33" t="str">
        <f t="shared" si="130"/>
        <v/>
      </c>
      <c r="D799" s="41" t="str">
        <f t="shared" si="131"/>
        <v/>
      </c>
      <c r="E799" s="33" t="str">
        <f t="shared" si="132"/>
        <v/>
      </c>
      <c r="F799" s="33" t="str">
        <f t="shared" si="133"/>
        <v/>
      </c>
      <c r="G799" s="149"/>
      <c r="H799" s="33" t="str">
        <f t="shared" si="134"/>
        <v/>
      </c>
      <c r="K799" s="22"/>
      <c r="L799" s="25" t="e">
        <f t="shared" si="135"/>
        <v>#VALUE!</v>
      </c>
      <c r="M799" s="25" t="e">
        <f t="shared" si="136"/>
        <v>#VALUE!</v>
      </c>
      <c r="N799" s="25" t="e">
        <f t="shared" si="137"/>
        <v>#VALUE!</v>
      </c>
      <c r="O799" s="121"/>
    </row>
    <row r="800" spans="2:15" x14ac:dyDescent="0.45">
      <c r="B800" s="116" t="str">
        <f t="shared" si="129"/>
        <v/>
      </c>
      <c r="C800" s="33" t="str">
        <f t="shared" si="130"/>
        <v/>
      </c>
      <c r="D800" s="41" t="str">
        <f t="shared" si="131"/>
        <v/>
      </c>
      <c r="E800" s="33" t="str">
        <f t="shared" si="132"/>
        <v/>
      </c>
      <c r="F800" s="33" t="str">
        <f t="shared" si="133"/>
        <v/>
      </c>
      <c r="G800" s="149"/>
      <c r="H800" s="33" t="str">
        <f t="shared" si="134"/>
        <v/>
      </c>
      <c r="K800" s="22"/>
      <c r="L800" s="25" t="e">
        <f t="shared" si="135"/>
        <v>#VALUE!</v>
      </c>
      <c r="M800" s="25" t="e">
        <f t="shared" si="136"/>
        <v>#VALUE!</v>
      </c>
      <c r="N800" s="25" t="e">
        <f t="shared" si="137"/>
        <v>#VALUE!</v>
      </c>
      <c r="O800" s="121"/>
    </row>
    <row r="801" spans="2:15" x14ac:dyDescent="0.45">
      <c r="B801" s="116" t="str">
        <f t="shared" si="129"/>
        <v/>
      </c>
      <c r="C801" s="33" t="str">
        <f t="shared" si="130"/>
        <v/>
      </c>
      <c r="D801" s="41" t="str">
        <f t="shared" si="131"/>
        <v/>
      </c>
      <c r="E801" s="33" t="str">
        <f t="shared" si="132"/>
        <v/>
      </c>
      <c r="F801" s="33" t="str">
        <f t="shared" si="133"/>
        <v/>
      </c>
      <c r="G801" s="149"/>
      <c r="H801" s="33" t="str">
        <f t="shared" si="134"/>
        <v/>
      </c>
      <c r="K801" s="22"/>
      <c r="L801" s="25" t="e">
        <f t="shared" si="135"/>
        <v>#VALUE!</v>
      </c>
      <c r="M801" s="25" t="e">
        <f t="shared" si="136"/>
        <v>#VALUE!</v>
      </c>
      <c r="N801" s="25" t="e">
        <f t="shared" si="137"/>
        <v>#VALUE!</v>
      </c>
      <c r="O801" s="121"/>
    </row>
    <row r="802" spans="2:15" x14ac:dyDescent="0.45">
      <c r="B802" s="116" t="str">
        <f t="shared" si="129"/>
        <v/>
      </c>
      <c r="C802" s="33" t="str">
        <f t="shared" si="130"/>
        <v/>
      </c>
      <c r="D802" s="41" t="str">
        <f t="shared" si="131"/>
        <v/>
      </c>
      <c r="E802" s="33" t="str">
        <f t="shared" si="132"/>
        <v/>
      </c>
      <c r="F802" s="33" t="str">
        <f t="shared" si="133"/>
        <v/>
      </c>
      <c r="G802" s="149"/>
      <c r="H802" s="33" t="str">
        <f t="shared" si="134"/>
        <v/>
      </c>
      <c r="K802" s="22"/>
      <c r="L802" s="25" t="e">
        <f t="shared" si="135"/>
        <v>#VALUE!</v>
      </c>
      <c r="M802" s="25" t="e">
        <f t="shared" si="136"/>
        <v>#VALUE!</v>
      </c>
      <c r="N802" s="25" t="e">
        <f t="shared" si="137"/>
        <v>#VALUE!</v>
      </c>
      <c r="O802" s="121"/>
    </row>
    <row r="803" spans="2:15" x14ac:dyDescent="0.45">
      <c r="B803" s="116" t="str">
        <f t="shared" si="129"/>
        <v/>
      </c>
      <c r="C803" s="33" t="str">
        <f t="shared" si="130"/>
        <v/>
      </c>
      <c r="D803" s="41" t="str">
        <f t="shared" si="131"/>
        <v/>
      </c>
      <c r="E803" s="33" t="str">
        <f t="shared" si="132"/>
        <v/>
      </c>
      <c r="F803" s="33" t="str">
        <f t="shared" si="133"/>
        <v/>
      </c>
      <c r="G803" s="149"/>
      <c r="H803" s="33" t="str">
        <f t="shared" si="134"/>
        <v/>
      </c>
      <c r="K803" s="22"/>
      <c r="L803" s="25" t="e">
        <f t="shared" si="135"/>
        <v>#VALUE!</v>
      </c>
      <c r="M803" s="25" t="e">
        <f t="shared" si="136"/>
        <v>#VALUE!</v>
      </c>
      <c r="N803" s="25" t="e">
        <f t="shared" si="137"/>
        <v>#VALUE!</v>
      </c>
      <c r="O803" s="121"/>
    </row>
    <row r="804" spans="2:15" x14ac:dyDescent="0.45">
      <c r="B804" s="116" t="str">
        <f t="shared" si="129"/>
        <v/>
      </c>
      <c r="C804" s="33" t="str">
        <f t="shared" si="130"/>
        <v/>
      </c>
      <c r="D804" s="41" t="str">
        <f t="shared" si="131"/>
        <v/>
      </c>
      <c r="E804" s="33" t="str">
        <f t="shared" si="132"/>
        <v/>
      </c>
      <c r="F804" s="33" t="str">
        <f t="shared" si="133"/>
        <v/>
      </c>
      <c r="G804" s="149"/>
      <c r="H804" s="33" t="str">
        <f t="shared" si="134"/>
        <v/>
      </c>
      <c r="K804" s="22"/>
      <c r="L804" s="25" t="e">
        <f t="shared" si="135"/>
        <v>#VALUE!</v>
      </c>
      <c r="M804" s="25" t="e">
        <f t="shared" si="136"/>
        <v>#VALUE!</v>
      </c>
      <c r="N804" s="25" t="e">
        <f t="shared" si="137"/>
        <v>#VALUE!</v>
      </c>
      <c r="O804" s="121"/>
    </row>
    <row r="805" spans="2:15" x14ac:dyDescent="0.45">
      <c r="B805" s="116" t="str">
        <f t="shared" si="129"/>
        <v/>
      </c>
      <c r="C805" s="33" t="str">
        <f t="shared" si="130"/>
        <v/>
      </c>
      <c r="D805" s="41" t="str">
        <f t="shared" si="131"/>
        <v/>
      </c>
      <c r="E805" s="33" t="str">
        <f t="shared" si="132"/>
        <v/>
      </c>
      <c r="F805" s="33" t="str">
        <f t="shared" si="133"/>
        <v/>
      </c>
      <c r="G805" s="149"/>
      <c r="H805" s="33" t="str">
        <f t="shared" si="134"/>
        <v/>
      </c>
      <c r="K805" s="22"/>
      <c r="L805" s="25" t="e">
        <f t="shared" si="135"/>
        <v>#VALUE!</v>
      </c>
      <c r="M805" s="25" t="e">
        <f t="shared" si="136"/>
        <v>#VALUE!</v>
      </c>
      <c r="N805" s="25" t="e">
        <f t="shared" si="137"/>
        <v>#VALUE!</v>
      </c>
      <c r="O805" s="121"/>
    </row>
    <row r="806" spans="2:15" x14ac:dyDescent="0.45">
      <c r="B806" s="116" t="str">
        <f t="shared" si="129"/>
        <v/>
      </c>
      <c r="C806" s="33" t="str">
        <f t="shared" si="130"/>
        <v/>
      </c>
      <c r="D806" s="41" t="str">
        <f t="shared" si="131"/>
        <v/>
      </c>
      <c r="E806" s="33" t="str">
        <f t="shared" si="132"/>
        <v/>
      </c>
      <c r="F806" s="33" t="str">
        <f t="shared" si="133"/>
        <v/>
      </c>
      <c r="G806" s="149"/>
      <c r="H806" s="33" t="str">
        <f t="shared" si="134"/>
        <v/>
      </c>
      <c r="K806" s="22"/>
      <c r="L806" s="25" t="e">
        <f t="shared" si="135"/>
        <v>#VALUE!</v>
      </c>
      <c r="M806" s="25" t="e">
        <f t="shared" si="136"/>
        <v>#VALUE!</v>
      </c>
      <c r="N806" s="25" t="e">
        <f t="shared" si="137"/>
        <v>#VALUE!</v>
      </c>
      <c r="O806" s="121"/>
    </row>
    <row r="807" spans="2:15" x14ac:dyDescent="0.45">
      <c r="B807" s="116" t="str">
        <f t="shared" si="129"/>
        <v/>
      </c>
      <c r="C807" s="33" t="str">
        <f t="shared" si="130"/>
        <v/>
      </c>
      <c r="D807" s="41" t="str">
        <f t="shared" si="131"/>
        <v/>
      </c>
      <c r="E807" s="33" t="str">
        <f t="shared" si="132"/>
        <v/>
      </c>
      <c r="F807" s="33" t="str">
        <f t="shared" si="133"/>
        <v/>
      </c>
      <c r="G807" s="149"/>
      <c r="H807" s="33" t="str">
        <f t="shared" si="134"/>
        <v/>
      </c>
      <c r="K807" s="22"/>
      <c r="L807" s="25" t="e">
        <f t="shared" si="135"/>
        <v>#VALUE!</v>
      </c>
      <c r="M807" s="25" t="e">
        <f t="shared" si="136"/>
        <v>#VALUE!</v>
      </c>
      <c r="N807" s="25" t="e">
        <f t="shared" si="137"/>
        <v>#VALUE!</v>
      </c>
      <c r="O807" s="121"/>
    </row>
    <row r="808" spans="2:15" x14ac:dyDescent="0.45">
      <c r="B808" s="116" t="str">
        <f t="shared" si="129"/>
        <v/>
      </c>
      <c r="C808" s="33" t="str">
        <f t="shared" si="130"/>
        <v/>
      </c>
      <c r="D808" s="41" t="str">
        <f t="shared" si="131"/>
        <v/>
      </c>
      <c r="E808" s="33" t="str">
        <f t="shared" si="132"/>
        <v/>
      </c>
      <c r="F808" s="33" t="str">
        <f t="shared" si="133"/>
        <v/>
      </c>
      <c r="G808" s="149"/>
      <c r="H808" s="33" t="str">
        <f t="shared" si="134"/>
        <v/>
      </c>
      <c r="K808" s="22"/>
      <c r="L808" s="25" t="e">
        <f t="shared" si="135"/>
        <v>#VALUE!</v>
      </c>
      <c r="M808" s="25" t="e">
        <f t="shared" si="136"/>
        <v>#VALUE!</v>
      </c>
      <c r="N808" s="25" t="e">
        <f t="shared" si="137"/>
        <v>#VALUE!</v>
      </c>
      <c r="O808" s="121"/>
    </row>
    <row r="809" spans="2:15" x14ac:dyDescent="0.45">
      <c r="B809" s="116" t="str">
        <f t="shared" si="129"/>
        <v/>
      </c>
      <c r="C809" s="33" t="str">
        <f t="shared" si="130"/>
        <v/>
      </c>
      <c r="D809" s="41" t="str">
        <f t="shared" si="131"/>
        <v/>
      </c>
      <c r="E809" s="33" t="str">
        <f t="shared" si="132"/>
        <v/>
      </c>
      <c r="F809" s="33" t="str">
        <f t="shared" si="133"/>
        <v/>
      </c>
      <c r="G809" s="149"/>
      <c r="H809" s="33" t="str">
        <f t="shared" si="134"/>
        <v/>
      </c>
      <c r="K809" s="22"/>
      <c r="L809" s="25" t="e">
        <f t="shared" si="135"/>
        <v>#VALUE!</v>
      </c>
      <c r="M809" s="25" t="e">
        <f t="shared" si="136"/>
        <v>#VALUE!</v>
      </c>
      <c r="N809" s="25" t="e">
        <f t="shared" si="137"/>
        <v>#VALUE!</v>
      </c>
      <c r="O809" s="121"/>
    </row>
    <row r="810" spans="2:15" x14ac:dyDescent="0.45">
      <c r="B810" s="116" t="str">
        <f t="shared" si="129"/>
        <v/>
      </c>
      <c r="C810" s="33" t="str">
        <f t="shared" si="130"/>
        <v/>
      </c>
      <c r="D810" s="41" t="str">
        <f t="shared" si="131"/>
        <v/>
      </c>
      <c r="E810" s="33" t="str">
        <f t="shared" si="132"/>
        <v/>
      </c>
      <c r="F810" s="33" t="str">
        <f t="shared" si="133"/>
        <v/>
      </c>
      <c r="G810" s="149"/>
      <c r="H810" s="33" t="str">
        <f t="shared" si="134"/>
        <v/>
      </c>
      <c r="K810" s="22"/>
      <c r="L810" s="25" t="e">
        <f t="shared" si="135"/>
        <v>#VALUE!</v>
      </c>
      <c r="M810" s="25" t="e">
        <f t="shared" si="136"/>
        <v>#VALUE!</v>
      </c>
      <c r="N810" s="25" t="e">
        <f t="shared" si="137"/>
        <v>#VALUE!</v>
      </c>
      <c r="O810" s="121"/>
    </row>
    <row r="811" spans="2:15" x14ac:dyDescent="0.45">
      <c r="B811" s="116" t="str">
        <f t="shared" si="129"/>
        <v/>
      </c>
      <c r="C811" s="33" t="str">
        <f t="shared" si="130"/>
        <v/>
      </c>
      <c r="D811" s="41" t="str">
        <f t="shared" si="131"/>
        <v/>
      </c>
      <c r="E811" s="33" t="str">
        <f t="shared" si="132"/>
        <v/>
      </c>
      <c r="F811" s="33" t="str">
        <f t="shared" si="133"/>
        <v/>
      </c>
      <c r="G811" s="149"/>
      <c r="H811" s="33" t="str">
        <f t="shared" si="134"/>
        <v/>
      </c>
      <c r="K811" s="22"/>
      <c r="L811" s="25" t="e">
        <f t="shared" si="135"/>
        <v>#VALUE!</v>
      </c>
      <c r="M811" s="25" t="e">
        <f t="shared" si="136"/>
        <v>#VALUE!</v>
      </c>
      <c r="N811" s="25" t="e">
        <f t="shared" si="137"/>
        <v>#VALUE!</v>
      </c>
      <c r="O811" s="121"/>
    </row>
    <row r="812" spans="2:15" x14ac:dyDescent="0.45">
      <c r="B812" s="116" t="str">
        <f t="shared" si="129"/>
        <v/>
      </c>
      <c r="C812" s="33" t="str">
        <f t="shared" si="130"/>
        <v/>
      </c>
      <c r="D812" s="41" t="str">
        <f t="shared" si="131"/>
        <v/>
      </c>
      <c r="E812" s="33" t="str">
        <f t="shared" si="132"/>
        <v/>
      </c>
      <c r="F812" s="33" t="str">
        <f t="shared" si="133"/>
        <v/>
      </c>
      <c r="G812" s="149"/>
      <c r="H812" s="33" t="str">
        <f t="shared" si="134"/>
        <v/>
      </c>
      <c r="K812" s="22"/>
      <c r="L812" s="25" t="e">
        <f t="shared" si="135"/>
        <v>#VALUE!</v>
      </c>
      <c r="M812" s="25" t="e">
        <f t="shared" si="136"/>
        <v>#VALUE!</v>
      </c>
      <c r="N812" s="25" t="e">
        <f t="shared" si="137"/>
        <v>#VALUE!</v>
      </c>
      <c r="O812" s="121"/>
    </row>
    <row r="813" spans="2:15" x14ac:dyDescent="0.45">
      <c r="B813" s="116" t="str">
        <f t="shared" si="129"/>
        <v/>
      </c>
      <c r="C813" s="33" t="str">
        <f t="shared" si="130"/>
        <v/>
      </c>
      <c r="D813" s="41" t="str">
        <f t="shared" si="131"/>
        <v/>
      </c>
      <c r="E813" s="33" t="str">
        <f t="shared" si="132"/>
        <v/>
      </c>
      <c r="F813" s="33" t="str">
        <f t="shared" si="133"/>
        <v/>
      </c>
      <c r="G813" s="149"/>
      <c r="H813" s="33" t="str">
        <f t="shared" si="134"/>
        <v/>
      </c>
      <c r="K813" s="22"/>
      <c r="L813" s="25" t="e">
        <f t="shared" si="135"/>
        <v>#VALUE!</v>
      </c>
      <c r="M813" s="25" t="e">
        <f t="shared" si="136"/>
        <v>#VALUE!</v>
      </c>
      <c r="N813" s="25" t="e">
        <f t="shared" si="137"/>
        <v>#VALUE!</v>
      </c>
      <c r="O813" s="121"/>
    </row>
    <row r="814" spans="2:15" x14ac:dyDescent="0.45">
      <c r="B814" s="116" t="str">
        <f t="shared" si="129"/>
        <v/>
      </c>
      <c r="C814" s="33" t="str">
        <f t="shared" si="130"/>
        <v/>
      </c>
      <c r="D814" s="41" t="str">
        <f t="shared" si="131"/>
        <v/>
      </c>
      <c r="E814" s="33" t="str">
        <f t="shared" si="132"/>
        <v/>
      </c>
      <c r="F814" s="33" t="str">
        <f t="shared" si="133"/>
        <v/>
      </c>
      <c r="G814" s="149"/>
      <c r="H814" s="33" t="str">
        <f t="shared" si="134"/>
        <v/>
      </c>
      <c r="K814" s="22"/>
      <c r="L814" s="25" t="e">
        <f t="shared" si="135"/>
        <v>#VALUE!</v>
      </c>
      <c r="M814" s="25" t="e">
        <f t="shared" si="136"/>
        <v>#VALUE!</v>
      </c>
      <c r="N814" s="25" t="e">
        <f t="shared" si="137"/>
        <v>#VALUE!</v>
      </c>
      <c r="O814" s="121"/>
    </row>
    <row r="815" spans="2:15" x14ac:dyDescent="0.45">
      <c r="B815" s="116" t="str">
        <f t="shared" si="129"/>
        <v/>
      </c>
      <c r="C815" s="33" t="str">
        <f t="shared" si="130"/>
        <v/>
      </c>
      <c r="D815" s="41" t="str">
        <f t="shared" si="131"/>
        <v/>
      </c>
      <c r="E815" s="33" t="str">
        <f t="shared" si="132"/>
        <v/>
      </c>
      <c r="F815" s="33" t="str">
        <f t="shared" si="133"/>
        <v/>
      </c>
      <c r="G815" s="149"/>
      <c r="H815" s="33" t="str">
        <f t="shared" si="134"/>
        <v/>
      </c>
      <c r="K815" s="22"/>
      <c r="L815" s="25" t="e">
        <f t="shared" si="135"/>
        <v>#VALUE!</v>
      </c>
      <c r="M815" s="25" t="e">
        <f t="shared" si="136"/>
        <v>#VALUE!</v>
      </c>
      <c r="N815" s="25" t="e">
        <f t="shared" si="137"/>
        <v>#VALUE!</v>
      </c>
      <c r="O815" s="121"/>
    </row>
    <row r="816" spans="2:15" x14ac:dyDescent="0.45">
      <c r="B816" s="116" t="str">
        <f t="shared" si="129"/>
        <v/>
      </c>
      <c r="C816" s="33" t="str">
        <f t="shared" si="130"/>
        <v/>
      </c>
      <c r="D816" s="41" t="str">
        <f t="shared" si="131"/>
        <v/>
      </c>
      <c r="E816" s="33" t="str">
        <f t="shared" si="132"/>
        <v/>
      </c>
      <c r="F816" s="33" t="str">
        <f t="shared" si="133"/>
        <v/>
      </c>
      <c r="G816" s="149"/>
      <c r="H816" s="33" t="str">
        <f t="shared" si="134"/>
        <v/>
      </c>
      <c r="K816" s="22"/>
      <c r="L816" s="25" t="e">
        <f t="shared" si="135"/>
        <v>#VALUE!</v>
      </c>
      <c r="M816" s="25" t="e">
        <f t="shared" si="136"/>
        <v>#VALUE!</v>
      </c>
      <c r="N816" s="25" t="e">
        <f t="shared" si="137"/>
        <v>#VALUE!</v>
      </c>
      <c r="O816" s="121"/>
    </row>
    <row r="817" spans="2:15" x14ac:dyDescent="0.45">
      <c r="B817" s="116" t="str">
        <f t="shared" si="129"/>
        <v/>
      </c>
      <c r="C817" s="33" t="str">
        <f t="shared" si="130"/>
        <v/>
      </c>
      <c r="D817" s="41" t="str">
        <f t="shared" si="131"/>
        <v/>
      </c>
      <c r="E817" s="33" t="str">
        <f t="shared" si="132"/>
        <v/>
      </c>
      <c r="F817" s="33" t="str">
        <f t="shared" si="133"/>
        <v/>
      </c>
      <c r="G817" s="149"/>
      <c r="H817" s="33" t="str">
        <f t="shared" si="134"/>
        <v/>
      </c>
      <c r="K817" s="22"/>
      <c r="L817" s="25" t="e">
        <f t="shared" si="135"/>
        <v>#VALUE!</v>
      </c>
      <c r="M817" s="25" t="e">
        <f t="shared" si="136"/>
        <v>#VALUE!</v>
      </c>
      <c r="N817" s="25" t="e">
        <f t="shared" si="137"/>
        <v>#VALUE!</v>
      </c>
      <c r="O817" s="121"/>
    </row>
    <row r="818" spans="2:15" x14ac:dyDescent="0.45">
      <c r="B818" s="116" t="str">
        <f t="shared" si="129"/>
        <v/>
      </c>
      <c r="C818" s="33" t="str">
        <f t="shared" si="130"/>
        <v/>
      </c>
      <c r="D818" s="41" t="str">
        <f t="shared" si="131"/>
        <v/>
      </c>
      <c r="E818" s="33" t="str">
        <f t="shared" si="132"/>
        <v/>
      </c>
      <c r="F818" s="33" t="str">
        <f t="shared" si="133"/>
        <v/>
      </c>
      <c r="G818" s="149"/>
      <c r="H818" s="33" t="str">
        <f t="shared" si="134"/>
        <v/>
      </c>
      <c r="K818" s="22"/>
      <c r="L818" s="25" t="e">
        <f t="shared" si="135"/>
        <v>#VALUE!</v>
      </c>
      <c r="M818" s="25" t="e">
        <f t="shared" si="136"/>
        <v>#VALUE!</v>
      </c>
      <c r="N818" s="25" t="e">
        <f t="shared" si="137"/>
        <v>#VALUE!</v>
      </c>
      <c r="O818" s="121"/>
    </row>
    <row r="819" spans="2:15" x14ac:dyDescent="0.45">
      <c r="B819" s="116" t="str">
        <f t="shared" si="129"/>
        <v/>
      </c>
      <c r="C819" s="33" t="str">
        <f t="shared" si="130"/>
        <v/>
      </c>
      <c r="D819" s="41" t="str">
        <f t="shared" si="131"/>
        <v/>
      </c>
      <c r="E819" s="33" t="str">
        <f t="shared" si="132"/>
        <v/>
      </c>
      <c r="F819" s="33" t="str">
        <f t="shared" si="133"/>
        <v/>
      </c>
      <c r="G819" s="149"/>
      <c r="H819" s="33" t="str">
        <f t="shared" si="134"/>
        <v/>
      </c>
      <c r="K819" s="22"/>
      <c r="L819" s="25" t="e">
        <f t="shared" si="135"/>
        <v>#VALUE!</v>
      </c>
      <c r="M819" s="25" t="e">
        <f t="shared" si="136"/>
        <v>#VALUE!</v>
      </c>
      <c r="N819" s="25" t="e">
        <f t="shared" si="137"/>
        <v>#VALUE!</v>
      </c>
      <c r="O819" s="121"/>
    </row>
    <row r="820" spans="2:15" x14ac:dyDescent="0.45">
      <c r="B820" s="116" t="str">
        <f t="shared" si="129"/>
        <v/>
      </c>
      <c r="C820" s="33" t="str">
        <f t="shared" si="130"/>
        <v/>
      </c>
      <c r="D820" s="41" t="str">
        <f t="shared" si="131"/>
        <v/>
      </c>
      <c r="E820" s="33" t="str">
        <f t="shared" si="132"/>
        <v/>
      </c>
      <c r="F820" s="33" t="str">
        <f t="shared" si="133"/>
        <v/>
      </c>
      <c r="G820" s="149"/>
      <c r="H820" s="33" t="str">
        <f t="shared" si="134"/>
        <v/>
      </c>
      <c r="K820" s="22"/>
      <c r="L820" s="25" t="e">
        <f t="shared" si="135"/>
        <v>#VALUE!</v>
      </c>
      <c r="M820" s="25" t="e">
        <f t="shared" si="136"/>
        <v>#VALUE!</v>
      </c>
      <c r="N820" s="25" t="e">
        <f t="shared" si="137"/>
        <v>#VALUE!</v>
      </c>
      <c r="O820" s="121"/>
    </row>
    <row r="821" spans="2:15" x14ac:dyDescent="0.45">
      <c r="B821" s="116" t="str">
        <f t="shared" si="129"/>
        <v/>
      </c>
      <c r="C821" s="33" t="str">
        <f t="shared" si="130"/>
        <v/>
      </c>
      <c r="D821" s="41" t="str">
        <f t="shared" si="131"/>
        <v/>
      </c>
      <c r="E821" s="33" t="str">
        <f t="shared" si="132"/>
        <v/>
      </c>
      <c r="F821" s="33" t="str">
        <f t="shared" si="133"/>
        <v/>
      </c>
      <c r="G821" s="149"/>
      <c r="H821" s="33" t="str">
        <f t="shared" si="134"/>
        <v/>
      </c>
      <c r="K821" s="22"/>
      <c r="L821" s="25" t="e">
        <f t="shared" si="135"/>
        <v>#VALUE!</v>
      </c>
      <c r="M821" s="25" t="e">
        <f t="shared" si="136"/>
        <v>#VALUE!</v>
      </c>
      <c r="N821" s="25" t="e">
        <f t="shared" si="137"/>
        <v>#VALUE!</v>
      </c>
      <c r="O821" s="121"/>
    </row>
    <row r="822" spans="2:15" x14ac:dyDescent="0.45">
      <c r="B822" s="116" t="str">
        <f t="shared" si="129"/>
        <v/>
      </c>
      <c r="C822" s="33" t="str">
        <f t="shared" si="130"/>
        <v/>
      </c>
      <c r="D822" s="41" t="str">
        <f t="shared" si="131"/>
        <v/>
      </c>
      <c r="E822" s="33" t="str">
        <f t="shared" si="132"/>
        <v/>
      </c>
      <c r="F822" s="33" t="str">
        <f t="shared" si="133"/>
        <v/>
      </c>
      <c r="G822" s="149"/>
      <c r="H822" s="33" t="str">
        <f t="shared" si="134"/>
        <v/>
      </c>
      <c r="K822" s="22"/>
      <c r="L822" s="25" t="e">
        <f t="shared" si="135"/>
        <v>#VALUE!</v>
      </c>
      <c r="M822" s="25" t="e">
        <f t="shared" si="136"/>
        <v>#VALUE!</v>
      </c>
      <c r="N822" s="25" t="e">
        <f t="shared" si="137"/>
        <v>#VALUE!</v>
      </c>
      <c r="O822" s="121"/>
    </row>
    <row r="823" spans="2:15" x14ac:dyDescent="0.45">
      <c r="B823" s="116" t="str">
        <f t="shared" si="129"/>
        <v/>
      </c>
      <c r="C823" s="33" t="str">
        <f t="shared" si="130"/>
        <v/>
      </c>
      <c r="D823" s="41" t="str">
        <f t="shared" si="131"/>
        <v/>
      </c>
      <c r="E823" s="33" t="str">
        <f t="shared" si="132"/>
        <v/>
      </c>
      <c r="F823" s="33" t="str">
        <f t="shared" si="133"/>
        <v/>
      </c>
      <c r="G823" s="149"/>
      <c r="H823" s="33" t="str">
        <f t="shared" si="134"/>
        <v/>
      </c>
      <c r="K823" s="22"/>
      <c r="L823" s="25" t="e">
        <f t="shared" si="135"/>
        <v>#VALUE!</v>
      </c>
      <c r="M823" s="25" t="e">
        <f t="shared" si="136"/>
        <v>#VALUE!</v>
      </c>
      <c r="N823" s="25" t="e">
        <f t="shared" si="137"/>
        <v>#VALUE!</v>
      </c>
      <c r="O823" s="121"/>
    </row>
    <row r="824" spans="2:15" x14ac:dyDescent="0.45">
      <c r="B824" s="116" t="str">
        <f t="shared" si="129"/>
        <v/>
      </c>
      <c r="C824" s="33" t="str">
        <f t="shared" si="130"/>
        <v/>
      </c>
      <c r="D824" s="41" t="str">
        <f t="shared" si="131"/>
        <v/>
      </c>
      <c r="E824" s="33" t="str">
        <f t="shared" si="132"/>
        <v/>
      </c>
      <c r="F824" s="33" t="str">
        <f t="shared" si="133"/>
        <v/>
      </c>
      <c r="G824" s="149"/>
      <c r="H824" s="33" t="str">
        <f t="shared" si="134"/>
        <v/>
      </c>
      <c r="K824" s="22"/>
      <c r="L824" s="25" t="e">
        <f t="shared" si="135"/>
        <v>#VALUE!</v>
      </c>
      <c r="M824" s="25" t="e">
        <f t="shared" si="136"/>
        <v>#VALUE!</v>
      </c>
      <c r="N824" s="25" t="e">
        <f t="shared" si="137"/>
        <v>#VALUE!</v>
      </c>
      <c r="O824" s="121"/>
    </row>
    <row r="825" spans="2:15" x14ac:dyDescent="0.45">
      <c r="B825" s="116" t="str">
        <f t="shared" si="129"/>
        <v/>
      </c>
      <c r="C825" s="33" t="str">
        <f t="shared" si="130"/>
        <v/>
      </c>
      <c r="D825" s="41" t="str">
        <f t="shared" si="131"/>
        <v/>
      </c>
      <c r="E825" s="33" t="str">
        <f t="shared" si="132"/>
        <v/>
      </c>
      <c r="F825" s="33" t="str">
        <f t="shared" si="133"/>
        <v/>
      </c>
      <c r="G825" s="149"/>
      <c r="H825" s="33" t="str">
        <f t="shared" si="134"/>
        <v/>
      </c>
      <c r="K825" s="22"/>
      <c r="L825" s="25" t="e">
        <f t="shared" si="135"/>
        <v>#VALUE!</v>
      </c>
      <c r="M825" s="25" t="e">
        <f t="shared" si="136"/>
        <v>#VALUE!</v>
      </c>
      <c r="N825" s="25" t="e">
        <f t="shared" si="137"/>
        <v>#VALUE!</v>
      </c>
      <c r="O825" s="121"/>
    </row>
    <row r="826" spans="2:15" x14ac:dyDescent="0.45">
      <c r="B826" s="116" t="str">
        <f t="shared" si="129"/>
        <v/>
      </c>
      <c r="C826" s="33" t="str">
        <f t="shared" si="130"/>
        <v/>
      </c>
      <c r="D826" s="41" t="str">
        <f t="shared" si="131"/>
        <v/>
      </c>
      <c r="E826" s="33" t="str">
        <f t="shared" si="132"/>
        <v/>
      </c>
      <c r="F826" s="33" t="str">
        <f t="shared" si="133"/>
        <v/>
      </c>
      <c r="G826" s="149"/>
      <c r="H826" s="33" t="str">
        <f t="shared" si="134"/>
        <v/>
      </c>
      <c r="K826" s="22"/>
      <c r="L826" s="25" t="e">
        <f t="shared" si="135"/>
        <v>#VALUE!</v>
      </c>
      <c r="M826" s="25" t="e">
        <f t="shared" si="136"/>
        <v>#VALUE!</v>
      </c>
      <c r="N826" s="25" t="e">
        <f t="shared" si="137"/>
        <v>#VALUE!</v>
      </c>
      <c r="O826" s="121"/>
    </row>
    <row r="827" spans="2:15" x14ac:dyDescent="0.45">
      <c r="B827" s="116" t="str">
        <f t="shared" si="129"/>
        <v/>
      </c>
      <c r="C827" s="33" t="str">
        <f t="shared" si="130"/>
        <v/>
      </c>
      <c r="D827" s="41" t="str">
        <f t="shared" si="131"/>
        <v/>
      </c>
      <c r="E827" s="33" t="str">
        <f t="shared" si="132"/>
        <v/>
      </c>
      <c r="F827" s="33" t="str">
        <f t="shared" si="133"/>
        <v/>
      </c>
      <c r="G827" s="149"/>
      <c r="H827" s="33" t="str">
        <f t="shared" si="134"/>
        <v/>
      </c>
      <c r="K827" s="22"/>
      <c r="L827" s="25" t="e">
        <f t="shared" si="135"/>
        <v>#VALUE!</v>
      </c>
      <c r="M827" s="25" t="e">
        <f t="shared" si="136"/>
        <v>#VALUE!</v>
      </c>
      <c r="N827" s="25" t="e">
        <f t="shared" si="137"/>
        <v>#VALUE!</v>
      </c>
      <c r="O827" s="121"/>
    </row>
    <row r="828" spans="2:15" x14ac:dyDescent="0.45">
      <c r="B828" s="116" t="str">
        <f t="shared" si="129"/>
        <v/>
      </c>
      <c r="C828" s="33" t="str">
        <f t="shared" si="130"/>
        <v/>
      </c>
      <c r="D828" s="41" t="str">
        <f t="shared" si="131"/>
        <v/>
      </c>
      <c r="E828" s="33" t="str">
        <f t="shared" si="132"/>
        <v/>
      </c>
      <c r="F828" s="33" t="str">
        <f t="shared" si="133"/>
        <v/>
      </c>
      <c r="G828" s="149"/>
      <c r="H828" s="33" t="str">
        <f t="shared" si="134"/>
        <v/>
      </c>
      <c r="K828" s="22"/>
      <c r="L828" s="25" t="e">
        <f t="shared" si="135"/>
        <v>#VALUE!</v>
      </c>
      <c r="M828" s="25" t="e">
        <f t="shared" si="136"/>
        <v>#VALUE!</v>
      </c>
      <c r="N828" s="25" t="e">
        <f t="shared" si="137"/>
        <v>#VALUE!</v>
      </c>
      <c r="O828" s="121"/>
    </row>
    <row r="829" spans="2:15" x14ac:dyDescent="0.45">
      <c r="B829" s="116" t="str">
        <f t="shared" si="129"/>
        <v/>
      </c>
      <c r="C829" s="33" t="str">
        <f t="shared" si="130"/>
        <v/>
      </c>
      <c r="D829" s="41" t="str">
        <f t="shared" si="131"/>
        <v/>
      </c>
      <c r="E829" s="33" t="str">
        <f t="shared" si="132"/>
        <v/>
      </c>
      <c r="F829" s="33" t="str">
        <f t="shared" si="133"/>
        <v/>
      </c>
      <c r="G829" s="149"/>
      <c r="H829" s="33" t="str">
        <f t="shared" si="134"/>
        <v/>
      </c>
      <c r="K829" s="22"/>
      <c r="L829" s="25" t="e">
        <f t="shared" si="135"/>
        <v>#VALUE!</v>
      </c>
      <c r="M829" s="25" t="e">
        <f t="shared" si="136"/>
        <v>#VALUE!</v>
      </c>
      <c r="N829" s="25" t="e">
        <f t="shared" si="137"/>
        <v>#VALUE!</v>
      </c>
      <c r="O829" s="121"/>
    </row>
    <row r="830" spans="2:15" x14ac:dyDescent="0.45">
      <c r="B830" s="116" t="str">
        <f t="shared" si="129"/>
        <v/>
      </c>
      <c r="C830" s="33" t="str">
        <f t="shared" si="130"/>
        <v/>
      </c>
      <c r="D830" s="41" t="str">
        <f t="shared" si="131"/>
        <v/>
      </c>
      <c r="E830" s="33" t="str">
        <f t="shared" si="132"/>
        <v/>
      </c>
      <c r="F830" s="33" t="str">
        <f t="shared" si="133"/>
        <v/>
      </c>
      <c r="G830" s="149"/>
      <c r="H830" s="33" t="str">
        <f t="shared" si="134"/>
        <v/>
      </c>
      <c r="K830" s="22"/>
      <c r="L830" s="25" t="e">
        <f t="shared" si="135"/>
        <v>#VALUE!</v>
      </c>
      <c r="M830" s="25" t="e">
        <f t="shared" si="136"/>
        <v>#VALUE!</v>
      </c>
      <c r="N830" s="25" t="e">
        <f t="shared" si="137"/>
        <v>#VALUE!</v>
      </c>
      <c r="O830" s="121"/>
    </row>
    <row r="831" spans="2:15" x14ac:dyDescent="0.45">
      <c r="B831" s="116" t="str">
        <f t="shared" si="129"/>
        <v/>
      </c>
      <c r="C831" s="33" t="str">
        <f t="shared" si="130"/>
        <v/>
      </c>
      <c r="D831" s="41" t="str">
        <f t="shared" si="131"/>
        <v/>
      </c>
      <c r="E831" s="33" t="str">
        <f t="shared" si="132"/>
        <v/>
      </c>
      <c r="F831" s="33" t="str">
        <f t="shared" si="133"/>
        <v/>
      </c>
      <c r="G831" s="149"/>
      <c r="H831" s="33" t="str">
        <f t="shared" si="134"/>
        <v/>
      </c>
      <c r="K831" s="22"/>
      <c r="L831" s="25" t="e">
        <f t="shared" si="135"/>
        <v>#VALUE!</v>
      </c>
      <c r="M831" s="25" t="e">
        <f t="shared" si="136"/>
        <v>#VALUE!</v>
      </c>
      <c r="N831" s="25" t="e">
        <f t="shared" si="137"/>
        <v>#VALUE!</v>
      </c>
      <c r="O831" s="121"/>
    </row>
    <row r="832" spans="2:15" x14ac:dyDescent="0.45">
      <c r="B832" s="116" t="str">
        <f t="shared" si="129"/>
        <v/>
      </c>
      <c r="C832" s="33" t="str">
        <f t="shared" si="130"/>
        <v/>
      </c>
      <c r="D832" s="41" t="str">
        <f t="shared" si="131"/>
        <v/>
      </c>
      <c r="E832" s="33" t="str">
        <f t="shared" si="132"/>
        <v/>
      </c>
      <c r="F832" s="33" t="str">
        <f t="shared" si="133"/>
        <v/>
      </c>
      <c r="G832" s="149"/>
      <c r="H832" s="33" t="str">
        <f t="shared" si="134"/>
        <v/>
      </c>
      <c r="K832" s="22"/>
      <c r="L832" s="25" t="e">
        <f t="shared" si="135"/>
        <v>#VALUE!</v>
      </c>
      <c r="M832" s="25" t="e">
        <f t="shared" si="136"/>
        <v>#VALUE!</v>
      </c>
      <c r="N832" s="25" t="e">
        <f t="shared" si="137"/>
        <v>#VALUE!</v>
      </c>
      <c r="O832" s="121"/>
    </row>
    <row r="833" spans="2:15" x14ac:dyDescent="0.45">
      <c r="B833" s="116" t="str">
        <f t="shared" si="129"/>
        <v/>
      </c>
      <c r="C833" s="33" t="str">
        <f t="shared" si="130"/>
        <v/>
      </c>
      <c r="D833" s="41" t="str">
        <f t="shared" si="131"/>
        <v/>
      </c>
      <c r="E833" s="33" t="str">
        <f t="shared" si="132"/>
        <v/>
      </c>
      <c r="F833" s="33" t="str">
        <f t="shared" si="133"/>
        <v/>
      </c>
      <c r="G833" s="149"/>
      <c r="H833" s="33" t="str">
        <f t="shared" si="134"/>
        <v/>
      </c>
      <c r="K833" s="22"/>
      <c r="L833" s="25" t="e">
        <f t="shared" si="135"/>
        <v>#VALUE!</v>
      </c>
      <c r="M833" s="25" t="e">
        <f t="shared" si="136"/>
        <v>#VALUE!</v>
      </c>
      <c r="N833" s="25" t="e">
        <f t="shared" si="137"/>
        <v>#VALUE!</v>
      </c>
      <c r="O833" s="121"/>
    </row>
    <row r="834" spans="2:15" x14ac:dyDescent="0.45">
      <c r="B834" s="116" t="str">
        <f t="shared" si="129"/>
        <v/>
      </c>
      <c r="C834" s="33" t="str">
        <f t="shared" si="130"/>
        <v/>
      </c>
      <c r="D834" s="41" t="str">
        <f t="shared" si="131"/>
        <v/>
      </c>
      <c r="E834" s="33" t="str">
        <f t="shared" si="132"/>
        <v/>
      </c>
      <c r="F834" s="33" t="str">
        <f t="shared" si="133"/>
        <v/>
      </c>
      <c r="G834" s="149"/>
      <c r="H834" s="33" t="str">
        <f t="shared" si="134"/>
        <v/>
      </c>
      <c r="K834" s="22"/>
      <c r="L834" s="25" t="e">
        <f t="shared" si="135"/>
        <v>#VALUE!</v>
      </c>
      <c r="M834" s="25" t="e">
        <f t="shared" si="136"/>
        <v>#VALUE!</v>
      </c>
      <c r="N834" s="25" t="e">
        <f t="shared" si="137"/>
        <v>#VALUE!</v>
      </c>
      <c r="O834" s="121"/>
    </row>
    <row r="835" spans="2:15" x14ac:dyDescent="0.45">
      <c r="B835" s="116" t="str">
        <f t="shared" si="129"/>
        <v/>
      </c>
      <c r="C835" s="33" t="str">
        <f t="shared" si="130"/>
        <v/>
      </c>
      <c r="D835" s="41" t="str">
        <f t="shared" si="131"/>
        <v/>
      </c>
      <c r="E835" s="33" t="str">
        <f t="shared" si="132"/>
        <v/>
      </c>
      <c r="F835" s="33" t="str">
        <f t="shared" si="133"/>
        <v/>
      </c>
      <c r="G835" s="149"/>
      <c r="H835" s="33" t="str">
        <f t="shared" si="134"/>
        <v/>
      </c>
      <c r="K835" s="22"/>
      <c r="L835" s="25" t="e">
        <f t="shared" si="135"/>
        <v>#VALUE!</v>
      </c>
      <c r="M835" s="25" t="e">
        <f t="shared" si="136"/>
        <v>#VALUE!</v>
      </c>
      <c r="N835" s="25" t="e">
        <f t="shared" si="137"/>
        <v>#VALUE!</v>
      </c>
      <c r="O835" s="121"/>
    </row>
    <row r="836" spans="2:15" x14ac:dyDescent="0.45">
      <c r="B836" s="116" t="str">
        <f t="shared" si="129"/>
        <v/>
      </c>
      <c r="C836" s="33" t="str">
        <f t="shared" si="130"/>
        <v/>
      </c>
      <c r="D836" s="41" t="str">
        <f t="shared" si="131"/>
        <v/>
      </c>
      <c r="E836" s="33" t="str">
        <f t="shared" si="132"/>
        <v/>
      </c>
      <c r="F836" s="33" t="str">
        <f t="shared" si="133"/>
        <v/>
      </c>
      <c r="G836" s="149"/>
      <c r="H836" s="33" t="str">
        <f t="shared" si="134"/>
        <v/>
      </c>
      <c r="K836" s="22"/>
      <c r="L836" s="25" t="e">
        <f t="shared" si="135"/>
        <v>#VALUE!</v>
      </c>
      <c r="M836" s="25" t="e">
        <f t="shared" si="136"/>
        <v>#VALUE!</v>
      </c>
      <c r="N836" s="25" t="e">
        <f t="shared" si="137"/>
        <v>#VALUE!</v>
      </c>
      <c r="O836" s="121"/>
    </row>
    <row r="837" spans="2:15" x14ac:dyDescent="0.45">
      <c r="B837" s="116" t="str">
        <f t="shared" si="129"/>
        <v/>
      </c>
      <c r="C837" s="33" t="str">
        <f t="shared" si="130"/>
        <v/>
      </c>
      <c r="D837" s="41" t="str">
        <f t="shared" si="131"/>
        <v/>
      </c>
      <c r="E837" s="33" t="str">
        <f t="shared" si="132"/>
        <v/>
      </c>
      <c r="F837" s="33" t="str">
        <f t="shared" si="133"/>
        <v/>
      </c>
      <c r="G837" s="149"/>
      <c r="H837" s="33" t="str">
        <f t="shared" si="134"/>
        <v/>
      </c>
      <c r="K837" s="22"/>
      <c r="L837" s="25" t="e">
        <f t="shared" si="135"/>
        <v>#VALUE!</v>
      </c>
      <c r="M837" s="25" t="e">
        <f t="shared" si="136"/>
        <v>#VALUE!</v>
      </c>
      <c r="N837" s="25" t="e">
        <f t="shared" si="137"/>
        <v>#VALUE!</v>
      </c>
      <c r="O837" s="121"/>
    </row>
    <row r="838" spans="2:15" x14ac:dyDescent="0.45">
      <c r="B838" s="116" t="str">
        <f t="shared" si="129"/>
        <v/>
      </c>
      <c r="C838" s="33" t="str">
        <f t="shared" si="130"/>
        <v/>
      </c>
      <c r="D838" s="41" t="str">
        <f t="shared" si="131"/>
        <v/>
      </c>
      <c r="E838" s="33" t="str">
        <f t="shared" si="132"/>
        <v/>
      </c>
      <c r="F838" s="33" t="str">
        <f t="shared" si="133"/>
        <v/>
      </c>
      <c r="G838" s="149"/>
      <c r="H838" s="33" t="str">
        <f t="shared" si="134"/>
        <v/>
      </c>
      <c r="K838" s="22"/>
      <c r="L838" s="25" t="e">
        <f t="shared" si="135"/>
        <v>#VALUE!</v>
      </c>
      <c r="M838" s="25" t="e">
        <f t="shared" si="136"/>
        <v>#VALUE!</v>
      </c>
      <c r="N838" s="25" t="e">
        <f t="shared" si="137"/>
        <v>#VALUE!</v>
      </c>
      <c r="O838" s="121"/>
    </row>
    <row r="839" spans="2:15" x14ac:dyDescent="0.45">
      <c r="B839" s="116" t="str">
        <f t="shared" si="129"/>
        <v/>
      </c>
      <c r="C839" s="33" t="str">
        <f t="shared" si="130"/>
        <v/>
      </c>
      <c r="D839" s="41" t="str">
        <f t="shared" si="131"/>
        <v/>
      </c>
      <c r="E839" s="33" t="str">
        <f t="shared" si="132"/>
        <v/>
      </c>
      <c r="F839" s="33" t="str">
        <f t="shared" si="133"/>
        <v/>
      </c>
      <c r="G839" s="149"/>
      <c r="H839" s="33" t="str">
        <f t="shared" si="134"/>
        <v/>
      </c>
      <c r="K839" s="22"/>
      <c r="L839" s="25" t="e">
        <f t="shared" si="135"/>
        <v>#VALUE!</v>
      </c>
      <c r="M839" s="25" t="e">
        <f t="shared" si="136"/>
        <v>#VALUE!</v>
      </c>
      <c r="N839" s="25" t="e">
        <f t="shared" si="137"/>
        <v>#VALUE!</v>
      </c>
      <c r="O839" s="121"/>
    </row>
    <row r="840" spans="2:15" x14ac:dyDescent="0.45">
      <c r="B840" s="116" t="str">
        <f t="shared" si="129"/>
        <v/>
      </c>
      <c r="C840" s="33" t="str">
        <f t="shared" si="130"/>
        <v/>
      </c>
      <c r="D840" s="41" t="str">
        <f t="shared" si="131"/>
        <v/>
      </c>
      <c r="E840" s="33" t="str">
        <f t="shared" si="132"/>
        <v/>
      </c>
      <c r="F840" s="33" t="str">
        <f t="shared" si="133"/>
        <v/>
      </c>
      <c r="G840" s="149"/>
      <c r="H840" s="33" t="str">
        <f t="shared" si="134"/>
        <v/>
      </c>
      <c r="K840" s="22"/>
      <c r="L840" s="25" t="e">
        <f t="shared" si="135"/>
        <v>#VALUE!</v>
      </c>
      <c r="M840" s="25" t="e">
        <f t="shared" si="136"/>
        <v>#VALUE!</v>
      </c>
      <c r="N840" s="25" t="e">
        <f t="shared" si="137"/>
        <v>#VALUE!</v>
      </c>
      <c r="O840" s="121"/>
    </row>
    <row r="841" spans="2:15" x14ac:dyDescent="0.45">
      <c r="B841" s="116" t="str">
        <f t="shared" si="129"/>
        <v/>
      </c>
      <c r="C841" s="33" t="str">
        <f t="shared" si="130"/>
        <v/>
      </c>
      <c r="D841" s="41" t="str">
        <f t="shared" si="131"/>
        <v/>
      </c>
      <c r="E841" s="33" t="str">
        <f t="shared" si="132"/>
        <v/>
      </c>
      <c r="F841" s="33" t="str">
        <f t="shared" si="133"/>
        <v/>
      </c>
      <c r="G841" s="149"/>
      <c r="H841" s="33" t="str">
        <f t="shared" si="134"/>
        <v/>
      </c>
      <c r="K841" s="22"/>
      <c r="L841" s="25" t="e">
        <f t="shared" si="135"/>
        <v>#VALUE!</v>
      </c>
      <c r="M841" s="25" t="e">
        <f t="shared" si="136"/>
        <v>#VALUE!</v>
      </c>
      <c r="N841" s="25" t="e">
        <f t="shared" si="137"/>
        <v>#VALUE!</v>
      </c>
      <c r="O841" s="121"/>
    </row>
    <row r="842" spans="2:15" x14ac:dyDescent="0.45">
      <c r="B842" s="116" t="str">
        <f t="shared" si="129"/>
        <v/>
      </c>
      <c r="C842" s="33" t="str">
        <f t="shared" si="130"/>
        <v/>
      </c>
      <c r="D842" s="41" t="str">
        <f t="shared" si="131"/>
        <v/>
      </c>
      <c r="E842" s="33" t="str">
        <f t="shared" si="132"/>
        <v/>
      </c>
      <c r="F842" s="33" t="str">
        <f t="shared" si="133"/>
        <v/>
      </c>
      <c r="G842" s="149"/>
      <c r="H842" s="33" t="str">
        <f t="shared" si="134"/>
        <v/>
      </c>
      <c r="K842" s="22"/>
      <c r="L842" s="25" t="e">
        <f t="shared" si="135"/>
        <v>#VALUE!</v>
      </c>
      <c r="M842" s="25" t="e">
        <f t="shared" si="136"/>
        <v>#VALUE!</v>
      </c>
      <c r="N842" s="25" t="e">
        <f t="shared" si="137"/>
        <v>#VALUE!</v>
      </c>
      <c r="O842" s="121"/>
    </row>
    <row r="843" spans="2:15" x14ac:dyDescent="0.45">
      <c r="B843" s="116" t="str">
        <f t="shared" si="129"/>
        <v/>
      </c>
      <c r="C843" s="33" t="str">
        <f t="shared" si="130"/>
        <v/>
      </c>
      <c r="D843" s="41" t="str">
        <f t="shared" si="131"/>
        <v/>
      </c>
      <c r="E843" s="33" t="str">
        <f t="shared" si="132"/>
        <v/>
      </c>
      <c r="F843" s="33" t="str">
        <f t="shared" si="133"/>
        <v/>
      </c>
      <c r="G843" s="149"/>
      <c r="H843" s="33" t="str">
        <f t="shared" si="134"/>
        <v/>
      </c>
      <c r="K843" s="22"/>
      <c r="L843" s="25" t="e">
        <f t="shared" si="135"/>
        <v>#VALUE!</v>
      </c>
      <c r="M843" s="25" t="e">
        <f t="shared" si="136"/>
        <v>#VALUE!</v>
      </c>
      <c r="N843" s="25" t="e">
        <f t="shared" si="137"/>
        <v>#VALUE!</v>
      </c>
      <c r="O843" s="121"/>
    </row>
    <row r="844" spans="2:15" x14ac:dyDescent="0.45">
      <c r="B844" s="116" t="str">
        <f t="shared" si="129"/>
        <v/>
      </c>
      <c r="C844" s="33" t="str">
        <f t="shared" si="130"/>
        <v/>
      </c>
      <c r="D844" s="41" t="str">
        <f t="shared" si="131"/>
        <v/>
      </c>
      <c r="E844" s="33" t="str">
        <f t="shared" si="132"/>
        <v/>
      </c>
      <c r="F844" s="33" t="str">
        <f t="shared" si="133"/>
        <v/>
      </c>
      <c r="G844" s="149"/>
      <c r="H844" s="33" t="str">
        <f t="shared" si="134"/>
        <v/>
      </c>
      <c r="K844" s="22"/>
      <c r="L844" s="25" t="e">
        <f t="shared" si="135"/>
        <v>#VALUE!</v>
      </c>
      <c r="M844" s="25" t="e">
        <f t="shared" si="136"/>
        <v>#VALUE!</v>
      </c>
      <c r="N844" s="25" t="e">
        <f t="shared" si="137"/>
        <v>#VALUE!</v>
      </c>
      <c r="O844" s="121"/>
    </row>
    <row r="845" spans="2:15" x14ac:dyDescent="0.45">
      <c r="B845" s="116" t="str">
        <f t="shared" si="129"/>
        <v/>
      </c>
      <c r="C845" s="33" t="str">
        <f t="shared" si="130"/>
        <v/>
      </c>
      <c r="D845" s="41" t="str">
        <f t="shared" si="131"/>
        <v/>
      </c>
      <c r="E845" s="33" t="str">
        <f t="shared" si="132"/>
        <v/>
      </c>
      <c r="F845" s="33" t="str">
        <f t="shared" si="133"/>
        <v/>
      </c>
      <c r="G845" s="149"/>
      <c r="H845" s="33" t="str">
        <f t="shared" si="134"/>
        <v/>
      </c>
      <c r="K845" s="22"/>
      <c r="L845" s="25" t="e">
        <f t="shared" si="135"/>
        <v>#VALUE!</v>
      </c>
      <c r="M845" s="25" t="e">
        <f t="shared" si="136"/>
        <v>#VALUE!</v>
      </c>
      <c r="N845" s="25" t="e">
        <f t="shared" si="137"/>
        <v>#VALUE!</v>
      </c>
      <c r="O845" s="121"/>
    </row>
    <row r="846" spans="2:15" x14ac:dyDescent="0.45">
      <c r="B846" s="116" t="str">
        <f t="shared" si="129"/>
        <v/>
      </c>
      <c r="C846" s="33" t="str">
        <f t="shared" si="130"/>
        <v/>
      </c>
      <c r="D846" s="41" t="str">
        <f t="shared" si="131"/>
        <v/>
      </c>
      <c r="E846" s="33" t="str">
        <f t="shared" si="132"/>
        <v/>
      </c>
      <c r="F846" s="33" t="str">
        <f t="shared" si="133"/>
        <v/>
      </c>
      <c r="G846" s="149"/>
      <c r="H846" s="33" t="str">
        <f t="shared" si="134"/>
        <v/>
      </c>
      <c r="K846" s="22"/>
      <c r="L846" s="25" t="e">
        <f t="shared" si="135"/>
        <v>#VALUE!</v>
      </c>
      <c r="M846" s="25" t="e">
        <f t="shared" si="136"/>
        <v>#VALUE!</v>
      </c>
      <c r="N846" s="25" t="e">
        <f t="shared" si="137"/>
        <v>#VALUE!</v>
      </c>
      <c r="O846" s="121"/>
    </row>
    <row r="847" spans="2:15" x14ac:dyDescent="0.45">
      <c r="B847" s="116" t="str">
        <f t="shared" si="129"/>
        <v/>
      </c>
      <c r="C847" s="33" t="str">
        <f t="shared" si="130"/>
        <v/>
      </c>
      <c r="D847" s="41" t="str">
        <f t="shared" si="131"/>
        <v/>
      </c>
      <c r="E847" s="33" t="str">
        <f t="shared" si="132"/>
        <v/>
      </c>
      <c r="F847" s="33" t="str">
        <f t="shared" si="133"/>
        <v/>
      </c>
      <c r="G847" s="149"/>
      <c r="H847" s="33" t="str">
        <f t="shared" si="134"/>
        <v/>
      </c>
      <c r="K847" s="22"/>
      <c r="L847" s="25" t="e">
        <f t="shared" si="135"/>
        <v>#VALUE!</v>
      </c>
      <c r="M847" s="25" t="e">
        <f t="shared" si="136"/>
        <v>#VALUE!</v>
      </c>
      <c r="N847" s="25" t="e">
        <f t="shared" si="137"/>
        <v>#VALUE!</v>
      </c>
      <c r="O847" s="121"/>
    </row>
    <row r="848" spans="2:15" x14ac:dyDescent="0.45">
      <c r="B848" s="116" t="str">
        <f t="shared" si="129"/>
        <v/>
      </c>
      <c r="C848" s="33" t="str">
        <f t="shared" si="130"/>
        <v/>
      </c>
      <c r="D848" s="41" t="str">
        <f t="shared" si="131"/>
        <v/>
      </c>
      <c r="E848" s="33" t="str">
        <f t="shared" si="132"/>
        <v/>
      </c>
      <c r="F848" s="33" t="str">
        <f t="shared" si="133"/>
        <v/>
      </c>
      <c r="G848" s="149"/>
      <c r="H848" s="33" t="str">
        <f t="shared" si="134"/>
        <v/>
      </c>
      <c r="K848" s="22"/>
      <c r="L848" s="25" t="e">
        <f t="shared" si="135"/>
        <v>#VALUE!</v>
      </c>
      <c r="M848" s="25" t="e">
        <f t="shared" si="136"/>
        <v>#VALUE!</v>
      </c>
      <c r="N848" s="25" t="e">
        <f t="shared" si="137"/>
        <v>#VALUE!</v>
      </c>
      <c r="O848" s="121"/>
    </row>
    <row r="849" spans="2:15" x14ac:dyDescent="0.45">
      <c r="B849" s="116" t="str">
        <f t="shared" si="129"/>
        <v/>
      </c>
      <c r="C849" s="33" t="str">
        <f t="shared" si="130"/>
        <v/>
      </c>
      <c r="D849" s="41" t="str">
        <f t="shared" si="131"/>
        <v/>
      </c>
      <c r="E849" s="33" t="str">
        <f t="shared" si="132"/>
        <v/>
      </c>
      <c r="F849" s="33" t="str">
        <f t="shared" si="133"/>
        <v/>
      </c>
      <c r="G849" s="149"/>
      <c r="H849" s="33" t="str">
        <f t="shared" si="134"/>
        <v/>
      </c>
      <c r="K849" s="22"/>
      <c r="L849" s="25" t="e">
        <f t="shared" si="135"/>
        <v>#VALUE!</v>
      </c>
      <c r="M849" s="25" t="e">
        <f t="shared" si="136"/>
        <v>#VALUE!</v>
      </c>
      <c r="N849" s="25" t="e">
        <f t="shared" si="137"/>
        <v>#VALUE!</v>
      </c>
      <c r="O849" s="121"/>
    </row>
    <row r="850" spans="2:15" x14ac:dyDescent="0.45">
      <c r="B850" s="116" t="str">
        <f t="shared" si="129"/>
        <v/>
      </c>
      <c r="C850" s="33" t="str">
        <f t="shared" si="130"/>
        <v/>
      </c>
      <c r="D850" s="41" t="str">
        <f t="shared" si="131"/>
        <v/>
      </c>
      <c r="E850" s="33" t="str">
        <f t="shared" si="132"/>
        <v/>
      </c>
      <c r="F850" s="33" t="str">
        <f t="shared" si="133"/>
        <v/>
      </c>
      <c r="G850" s="149"/>
      <c r="H850" s="33" t="str">
        <f t="shared" si="134"/>
        <v/>
      </c>
      <c r="K850" s="22"/>
      <c r="L850" s="25" t="e">
        <f t="shared" si="135"/>
        <v>#VALUE!</v>
      </c>
      <c r="M850" s="25" t="e">
        <f t="shared" si="136"/>
        <v>#VALUE!</v>
      </c>
      <c r="N850" s="25" t="e">
        <f t="shared" si="137"/>
        <v>#VALUE!</v>
      </c>
      <c r="O850" s="121"/>
    </row>
    <row r="851" spans="2:15" x14ac:dyDescent="0.45">
      <c r="B851" s="116" t="str">
        <f t="shared" si="129"/>
        <v/>
      </c>
      <c r="C851" s="33" t="str">
        <f t="shared" si="130"/>
        <v/>
      </c>
      <c r="D851" s="41" t="str">
        <f t="shared" si="131"/>
        <v/>
      </c>
      <c r="E851" s="33" t="str">
        <f t="shared" si="132"/>
        <v/>
      </c>
      <c r="F851" s="33" t="str">
        <f t="shared" si="133"/>
        <v/>
      </c>
      <c r="G851" s="149"/>
      <c r="H851" s="33" t="str">
        <f t="shared" si="134"/>
        <v/>
      </c>
      <c r="K851" s="22"/>
      <c r="L851" s="25" t="e">
        <f t="shared" si="135"/>
        <v>#VALUE!</v>
      </c>
      <c r="M851" s="25" t="e">
        <f t="shared" si="136"/>
        <v>#VALUE!</v>
      </c>
      <c r="N851" s="25" t="e">
        <f t="shared" si="137"/>
        <v>#VALUE!</v>
      </c>
      <c r="O851" s="121"/>
    </row>
    <row r="852" spans="2:15" x14ac:dyDescent="0.45">
      <c r="B852" s="116" t="str">
        <f t="shared" si="129"/>
        <v/>
      </c>
      <c r="C852" s="33" t="str">
        <f t="shared" si="130"/>
        <v/>
      </c>
      <c r="D852" s="41" t="str">
        <f t="shared" si="131"/>
        <v/>
      </c>
      <c r="E852" s="33" t="str">
        <f t="shared" si="132"/>
        <v/>
      </c>
      <c r="F852" s="33" t="str">
        <f t="shared" si="133"/>
        <v/>
      </c>
      <c r="G852" s="149"/>
      <c r="H852" s="33" t="str">
        <f t="shared" si="134"/>
        <v/>
      </c>
      <c r="K852" s="22"/>
      <c r="L852" s="25" t="e">
        <f t="shared" si="135"/>
        <v>#VALUE!</v>
      </c>
      <c r="M852" s="25" t="e">
        <f t="shared" si="136"/>
        <v>#VALUE!</v>
      </c>
      <c r="N852" s="25" t="e">
        <f t="shared" si="137"/>
        <v>#VALUE!</v>
      </c>
      <c r="O852" s="121"/>
    </row>
    <row r="853" spans="2:15" x14ac:dyDescent="0.45">
      <c r="B853" s="116" t="str">
        <f t="shared" si="129"/>
        <v/>
      </c>
      <c r="C853" s="33" t="str">
        <f t="shared" si="130"/>
        <v/>
      </c>
      <c r="D853" s="41" t="str">
        <f t="shared" si="131"/>
        <v/>
      </c>
      <c r="E853" s="33" t="str">
        <f t="shared" si="132"/>
        <v/>
      </c>
      <c r="F853" s="33" t="str">
        <f t="shared" si="133"/>
        <v/>
      </c>
      <c r="G853" s="149"/>
      <c r="H853" s="33" t="str">
        <f t="shared" si="134"/>
        <v/>
      </c>
      <c r="K853" s="22"/>
      <c r="L853" s="25" t="e">
        <f t="shared" si="135"/>
        <v>#VALUE!</v>
      </c>
      <c r="M853" s="25" t="e">
        <f t="shared" si="136"/>
        <v>#VALUE!</v>
      </c>
      <c r="N853" s="25" t="e">
        <f t="shared" si="137"/>
        <v>#VALUE!</v>
      </c>
      <c r="O853" s="121"/>
    </row>
    <row r="854" spans="2:15" x14ac:dyDescent="0.45">
      <c r="B854" s="116" t="str">
        <f t="shared" si="129"/>
        <v/>
      </c>
      <c r="C854" s="33" t="str">
        <f t="shared" si="130"/>
        <v/>
      </c>
      <c r="D854" s="41" t="str">
        <f t="shared" si="131"/>
        <v/>
      </c>
      <c r="E854" s="33" t="str">
        <f t="shared" si="132"/>
        <v/>
      </c>
      <c r="F854" s="33" t="str">
        <f t="shared" si="133"/>
        <v/>
      </c>
      <c r="G854" s="149"/>
      <c r="H854" s="33" t="str">
        <f t="shared" si="134"/>
        <v/>
      </c>
      <c r="K854" s="22"/>
      <c r="L854" s="25" t="e">
        <f t="shared" si="135"/>
        <v>#VALUE!</v>
      </c>
      <c r="M854" s="25" t="e">
        <f t="shared" si="136"/>
        <v>#VALUE!</v>
      </c>
      <c r="N854" s="25" t="e">
        <f t="shared" si="137"/>
        <v>#VALUE!</v>
      </c>
      <c r="O854" s="121"/>
    </row>
    <row r="855" spans="2:15" x14ac:dyDescent="0.45">
      <c r="B855" s="116" t="str">
        <f t="shared" si="129"/>
        <v/>
      </c>
      <c r="C855" s="33" t="str">
        <f t="shared" si="130"/>
        <v/>
      </c>
      <c r="D855" s="41" t="str">
        <f t="shared" si="131"/>
        <v/>
      </c>
      <c r="E855" s="33" t="str">
        <f t="shared" si="132"/>
        <v/>
      </c>
      <c r="F855" s="33" t="str">
        <f t="shared" si="133"/>
        <v/>
      </c>
      <c r="G855" s="149"/>
      <c r="H855" s="33" t="str">
        <f t="shared" si="134"/>
        <v/>
      </c>
      <c r="K855" s="22"/>
      <c r="L855" s="25" t="e">
        <f t="shared" si="135"/>
        <v>#VALUE!</v>
      </c>
      <c r="M855" s="25" t="e">
        <f t="shared" si="136"/>
        <v>#VALUE!</v>
      </c>
      <c r="N855" s="25" t="e">
        <f t="shared" si="137"/>
        <v>#VALUE!</v>
      </c>
      <c r="O855" s="121"/>
    </row>
    <row r="856" spans="2:15" x14ac:dyDescent="0.45">
      <c r="B856" s="116" t="str">
        <f t="shared" si="129"/>
        <v/>
      </c>
      <c r="C856" s="33" t="str">
        <f t="shared" si="130"/>
        <v/>
      </c>
      <c r="D856" s="41" t="str">
        <f t="shared" si="131"/>
        <v/>
      </c>
      <c r="E856" s="33" t="str">
        <f t="shared" si="132"/>
        <v/>
      </c>
      <c r="F856" s="33" t="str">
        <f t="shared" si="133"/>
        <v/>
      </c>
      <c r="G856" s="149"/>
      <c r="H856" s="33" t="str">
        <f t="shared" si="134"/>
        <v/>
      </c>
      <c r="K856" s="22"/>
      <c r="L856" s="25" t="e">
        <f t="shared" si="135"/>
        <v>#VALUE!</v>
      </c>
      <c r="M856" s="25" t="e">
        <f t="shared" si="136"/>
        <v>#VALUE!</v>
      </c>
      <c r="N856" s="25" t="e">
        <f t="shared" si="137"/>
        <v>#VALUE!</v>
      </c>
      <c r="O856" s="121"/>
    </row>
    <row r="857" spans="2:15" x14ac:dyDescent="0.45">
      <c r="B857" s="116" t="str">
        <f t="shared" si="129"/>
        <v/>
      </c>
      <c r="C857" s="33" t="str">
        <f t="shared" si="130"/>
        <v/>
      </c>
      <c r="D857" s="41" t="str">
        <f t="shared" si="131"/>
        <v/>
      </c>
      <c r="E857" s="33" t="str">
        <f t="shared" si="132"/>
        <v/>
      </c>
      <c r="F857" s="33" t="str">
        <f t="shared" si="133"/>
        <v/>
      </c>
      <c r="G857" s="149"/>
      <c r="H857" s="33" t="str">
        <f t="shared" si="134"/>
        <v/>
      </c>
      <c r="K857" s="22"/>
      <c r="L857" s="25" t="e">
        <f t="shared" si="135"/>
        <v>#VALUE!</v>
      </c>
      <c r="M857" s="25" t="e">
        <f t="shared" si="136"/>
        <v>#VALUE!</v>
      </c>
      <c r="N857" s="25" t="e">
        <f t="shared" si="137"/>
        <v>#VALUE!</v>
      </c>
      <c r="O857" s="121"/>
    </row>
    <row r="858" spans="2:15" x14ac:dyDescent="0.45">
      <c r="B858" s="116" t="str">
        <f t="shared" ref="B858:B921" si="138">IF(OR(H857=0,H857=""),"",(365/$E$7+B857))</f>
        <v/>
      </c>
      <c r="C858" s="33" t="str">
        <f t="shared" ref="C858:C921" si="139">IF(OR(H857=0,H857=""),"",ROUND(H857,2))</f>
        <v/>
      </c>
      <c r="D858" s="41" t="str">
        <f t="shared" ref="D858:D921" si="140">IF(OR(H857=0,H857=""),"",ROUND(IF(C858+E858&lt;$G$4,C858+E858,$G$4),2))</f>
        <v/>
      </c>
      <c r="E858" s="33" t="str">
        <f t="shared" ref="E858:E921" si="141">IF(OR(H857=0,H857=""),"",ROUND(((1+($E$5/($E$8*100)))^($E$8/$E$7)-1)*C858,2))</f>
        <v/>
      </c>
      <c r="F858" s="33" t="str">
        <f t="shared" ref="F858:F921" si="142">IF(OR(H857=0,H857=""),"",D858-E858+G858)</f>
        <v/>
      </c>
      <c r="G858" s="149"/>
      <c r="H858" s="33" t="str">
        <f t="shared" ref="H858:H921" si="143">IF(OR(H857=0,H857=""),"",ROUND(C858-F858,2))</f>
        <v/>
      </c>
      <c r="K858" s="22"/>
      <c r="L858" s="25" t="e">
        <f t="shared" si="135"/>
        <v>#VALUE!</v>
      </c>
      <c r="M858" s="25" t="e">
        <f t="shared" si="136"/>
        <v>#VALUE!</v>
      </c>
      <c r="N858" s="25" t="e">
        <f t="shared" si="137"/>
        <v>#VALUE!</v>
      </c>
      <c r="O858" s="121"/>
    </row>
    <row r="859" spans="2:15" x14ac:dyDescent="0.45">
      <c r="B859" s="116" t="str">
        <f t="shared" si="138"/>
        <v/>
      </c>
      <c r="C859" s="33" t="str">
        <f t="shared" si="139"/>
        <v/>
      </c>
      <c r="D859" s="41" t="str">
        <f t="shared" si="140"/>
        <v/>
      </c>
      <c r="E859" s="33" t="str">
        <f t="shared" si="141"/>
        <v/>
      </c>
      <c r="F859" s="33" t="str">
        <f t="shared" si="142"/>
        <v/>
      </c>
      <c r="G859" s="149"/>
      <c r="H859" s="33" t="str">
        <f t="shared" si="143"/>
        <v/>
      </c>
      <c r="K859" s="22"/>
      <c r="L859" s="25" t="e">
        <f t="shared" si="135"/>
        <v>#VALUE!</v>
      </c>
      <c r="M859" s="25" t="e">
        <f t="shared" si="136"/>
        <v>#VALUE!</v>
      </c>
      <c r="N859" s="25" t="e">
        <f t="shared" si="137"/>
        <v>#VALUE!</v>
      </c>
      <c r="O859" s="121"/>
    </row>
    <row r="860" spans="2:15" x14ac:dyDescent="0.45">
      <c r="B860" s="116" t="str">
        <f t="shared" si="138"/>
        <v/>
      </c>
      <c r="C860" s="33" t="str">
        <f t="shared" si="139"/>
        <v/>
      </c>
      <c r="D860" s="41" t="str">
        <f t="shared" si="140"/>
        <v/>
      </c>
      <c r="E860" s="33" t="str">
        <f t="shared" si="141"/>
        <v/>
      </c>
      <c r="F860" s="33" t="str">
        <f t="shared" si="142"/>
        <v/>
      </c>
      <c r="G860" s="149"/>
      <c r="H860" s="33" t="str">
        <f t="shared" si="143"/>
        <v/>
      </c>
      <c r="K860" s="22"/>
      <c r="L860" s="25" t="e">
        <f t="shared" si="135"/>
        <v>#VALUE!</v>
      </c>
      <c r="M860" s="25" t="e">
        <f t="shared" si="136"/>
        <v>#VALUE!</v>
      </c>
      <c r="N860" s="25" t="e">
        <f t="shared" si="137"/>
        <v>#VALUE!</v>
      </c>
      <c r="O860" s="121"/>
    </row>
    <row r="861" spans="2:15" x14ac:dyDescent="0.45">
      <c r="B861" s="116" t="str">
        <f t="shared" si="138"/>
        <v/>
      </c>
      <c r="C861" s="33" t="str">
        <f t="shared" si="139"/>
        <v/>
      </c>
      <c r="D861" s="41" t="str">
        <f t="shared" si="140"/>
        <v/>
      </c>
      <c r="E861" s="33" t="str">
        <f t="shared" si="141"/>
        <v/>
      </c>
      <c r="F861" s="33" t="str">
        <f t="shared" si="142"/>
        <v/>
      </c>
      <c r="G861" s="149"/>
      <c r="H861" s="33" t="str">
        <f t="shared" si="143"/>
        <v/>
      </c>
      <c r="K861" s="22"/>
      <c r="L861" s="25" t="e">
        <f t="shared" ref="L861:L924" si="144">IF(H860=0,"",D861+G861+L860)</f>
        <v>#VALUE!</v>
      </c>
      <c r="M861" s="25" t="e">
        <f t="shared" ref="M861:M924" si="145">IF(H860=0,"",M860+E861)</f>
        <v>#VALUE!</v>
      </c>
      <c r="N861" s="25" t="e">
        <f t="shared" ref="N861:N924" si="146">IF(H860=0,"",L861-M861)</f>
        <v>#VALUE!</v>
      </c>
      <c r="O861" s="121"/>
    </row>
    <row r="862" spans="2:15" x14ac:dyDescent="0.45">
      <c r="B862" s="116" t="str">
        <f t="shared" si="138"/>
        <v/>
      </c>
      <c r="C862" s="33" t="str">
        <f t="shared" si="139"/>
        <v/>
      </c>
      <c r="D862" s="41" t="str">
        <f t="shared" si="140"/>
        <v/>
      </c>
      <c r="E862" s="33" t="str">
        <f t="shared" si="141"/>
        <v/>
      </c>
      <c r="F862" s="33" t="str">
        <f t="shared" si="142"/>
        <v/>
      </c>
      <c r="G862" s="149"/>
      <c r="H862" s="33" t="str">
        <f t="shared" si="143"/>
        <v/>
      </c>
      <c r="K862" s="22"/>
      <c r="L862" s="25" t="e">
        <f t="shared" si="144"/>
        <v>#VALUE!</v>
      </c>
      <c r="M862" s="25" t="e">
        <f t="shared" si="145"/>
        <v>#VALUE!</v>
      </c>
      <c r="N862" s="25" t="e">
        <f t="shared" si="146"/>
        <v>#VALUE!</v>
      </c>
      <c r="O862" s="121"/>
    </row>
    <row r="863" spans="2:15" x14ac:dyDescent="0.45">
      <c r="B863" s="116" t="str">
        <f t="shared" si="138"/>
        <v/>
      </c>
      <c r="C863" s="33" t="str">
        <f t="shared" si="139"/>
        <v/>
      </c>
      <c r="D863" s="41" t="str">
        <f t="shared" si="140"/>
        <v/>
      </c>
      <c r="E863" s="33" t="str">
        <f t="shared" si="141"/>
        <v/>
      </c>
      <c r="F863" s="33" t="str">
        <f t="shared" si="142"/>
        <v/>
      </c>
      <c r="G863" s="149"/>
      <c r="H863" s="33" t="str">
        <f t="shared" si="143"/>
        <v/>
      </c>
      <c r="K863" s="22"/>
      <c r="L863" s="25" t="e">
        <f t="shared" si="144"/>
        <v>#VALUE!</v>
      </c>
      <c r="M863" s="25" t="e">
        <f t="shared" si="145"/>
        <v>#VALUE!</v>
      </c>
      <c r="N863" s="25" t="e">
        <f t="shared" si="146"/>
        <v>#VALUE!</v>
      </c>
      <c r="O863" s="121"/>
    </row>
    <row r="864" spans="2:15" x14ac:dyDescent="0.45">
      <c r="B864" s="116" t="str">
        <f t="shared" si="138"/>
        <v/>
      </c>
      <c r="C864" s="33" t="str">
        <f t="shared" si="139"/>
        <v/>
      </c>
      <c r="D864" s="41" t="str">
        <f t="shared" si="140"/>
        <v/>
      </c>
      <c r="E864" s="33" t="str">
        <f t="shared" si="141"/>
        <v/>
      </c>
      <c r="F864" s="33" t="str">
        <f t="shared" si="142"/>
        <v/>
      </c>
      <c r="G864" s="149"/>
      <c r="H864" s="33" t="str">
        <f t="shared" si="143"/>
        <v/>
      </c>
      <c r="K864" s="22"/>
      <c r="L864" s="25" t="e">
        <f t="shared" si="144"/>
        <v>#VALUE!</v>
      </c>
      <c r="M864" s="25" t="e">
        <f t="shared" si="145"/>
        <v>#VALUE!</v>
      </c>
      <c r="N864" s="25" t="e">
        <f t="shared" si="146"/>
        <v>#VALUE!</v>
      </c>
      <c r="O864" s="121"/>
    </row>
    <row r="865" spans="2:15" x14ac:dyDescent="0.45">
      <c r="B865" s="116" t="str">
        <f t="shared" si="138"/>
        <v/>
      </c>
      <c r="C865" s="33" t="str">
        <f t="shared" si="139"/>
        <v/>
      </c>
      <c r="D865" s="41" t="str">
        <f t="shared" si="140"/>
        <v/>
      </c>
      <c r="E865" s="33" t="str">
        <f t="shared" si="141"/>
        <v/>
      </c>
      <c r="F865" s="33" t="str">
        <f t="shared" si="142"/>
        <v/>
      </c>
      <c r="G865" s="149"/>
      <c r="H865" s="33" t="str">
        <f t="shared" si="143"/>
        <v/>
      </c>
      <c r="K865" s="22"/>
      <c r="L865" s="25" t="e">
        <f t="shared" si="144"/>
        <v>#VALUE!</v>
      </c>
      <c r="M865" s="25" t="e">
        <f t="shared" si="145"/>
        <v>#VALUE!</v>
      </c>
      <c r="N865" s="25" t="e">
        <f t="shared" si="146"/>
        <v>#VALUE!</v>
      </c>
      <c r="O865" s="121"/>
    </row>
    <row r="866" spans="2:15" x14ac:dyDescent="0.45">
      <c r="B866" s="116" t="str">
        <f t="shared" si="138"/>
        <v/>
      </c>
      <c r="C866" s="33" t="str">
        <f t="shared" si="139"/>
        <v/>
      </c>
      <c r="D866" s="41" t="str">
        <f t="shared" si="140"/>
        <v/>
      </c>
      <c r="E866" s="33" t="str">
        <f t="shared" si="141"/>
        <v/>
      </c>
      <c r="F866" s="33" t="str">
        <f t="shared" si="142"/>
        <v/>
      </c>
      <c r="G866" s="149"/>
      <c r="H866" s="33" t="str">
        <f t="shared" si="143"/>
        <v/>
      </c>
      <c r="K866" s="22"/>
      <c r="L866" s="25" t="e">
        <f t="shared" si="144"/>
        <v>#VALUE!</v>
      </c>
      <c r="M866" s="25" t="e">
        <f t="shared" si="145"/>
        <v>#VALUE!</v>
      </c>
      <c r="N866" s="25" t="e">
        <f t="shared" si="146"/>
        <v>#VALUE!</v>
      </c>
      <c r="O866" s="121"/>
    </row>
    <row r="867" spans="2:15" x14ac:dyDescent="0.45">
      <c r="B867" s="116" t="str">
        <f t="shared" si="138"/>
        <v/>
      </c>
      <c r="C867" s="33" t="str">
        <f t="shared" si="139"/>
        <v/>
      </c>
      <c r="D867" s="41" t="str">
        <f t="shared" si="140"/>
        <v/>
      </c>
      <c r="E867" s="33" t="str">
        <f t="shared" si="141"/>
        <v/>
      </c>
      <c r="F867" s="33" t="str">
        <f t="shared" si="142"/>
        <v/>
      </c>
      <c r="G867" s="149"/>
      <c r="H867" s="33" t="str">
        <f t="shared" si="143"/>
        <v/>
      </c>
      <c r="K867" s="22"/>
      <c r="L867" s="25" t="e">
        <f t="shared" si="144"/>
        <v>#VALUE!</v>
      </c>
      <c r="M867" s="25" t="e">
        <f t="shared" si="145"/>
        <v>#VALUE!</v>
      </c>
      <c r="N867" s="25" t="e">
        <f t="shared" si="146"/>
        <v>#VALUE!</v>
      </c>
      <c r="O867" s="121"/>
    </row>
    <row r="868" spans="2:15" x14ac:dyDescent="0.45">
      <c r="B868" s="116" t="str">
        <f t="shared" si="138"/>
        <v/>
      </c>
      <c r="C868" s="33" t="str">
        <f t="shared" si="139"/>
        <v/>
      </c>
      <c r="D868" s="41" t="str">
        <f t="shared" si="140"/>
        <v/>
      </c>
      <c r="E868" s="33" t="str">
        <f t="shared" si="141"/>
        <v/>
      </c>
      <c r="F868" s="33" t="str">
        <f t="shared" si="142"/>
        <v/>
      </c>
      <c r="G868" s="149"/>
      <c r="H868" s="33" t="str">
        <f t="shared" si="143"/>
        <v/>
      </c>
      <c r="K868" s="22"/>
      <c r="L868" s="25" t="e">
        <f t="shared" si="144"/>
        <v>#VALUE!</v>
      </c>
      <c r="M868" s="25" t="e">
        <f t="shared" si="145"/>
        <v>#VALUE!</v>
      </c>
      <c r="N868" s="25" t="e">
        <f t="shared" si="146"/>
        <v>#VALUE!</v>
      </c>
      <c r="O868" s="121"/>
    </row>
    <row r="869" spans="2:15" x14ac:dyDescent="0.45">
      <c r="B869" s="116" t="str">
        <f t="shared" si="138"/>
        <v/>
      </c>
      <c r="C869" s="33" t="str">
        <f t="shared" si="139"/>
        <v/>
      </c>
      <c r="D869" s="41" t="str">
        <f t="shared" si="140"/>
        <v/>
      </c>
      <c r="E869" s="33" t="str">
        <f t="shared" si="141"/>
        <v/>
      </c>
      <c r="F869" s="33" t="str">
        <f t="shared" si="142"/>
        <v/>
      </c>
      <c r="G869" s="149"/>
      <c r="H869" s="33" t="str">
        <f t="shared" si="143"/>
        <v/>
      </c>
      <c r="K869" s="22"/>
      <c r="L869" s="25" t="e">
        <f t="shared" si="144"/>
        <v>#VALUE!</v>
      </c>
      <c r="M869" s="25" t="e">
        <f t="shared" si="145"/>
        <v>#VALUE!</v>
      </c>
      <c r="N869" s="25" t="e">
        <f t="shared" si="146"/>
        <v>#VALUE!</v>
      </c>
      <c r="O869" s="121"/>
    </row>
    <row r="870" spans="2:15" x14ac:dyDescent="0.45">
      <c r="B870" s="116" t="str">
        <f t="shared" si="138"/>
        <v/>
      </c>
      <c r="C870" s="33" t="str">
        <f t="shared" si="139"/>
        <v/>
      </c>
      <c r="D870" s="41" t="str">
        <f t="shared" si="140"/>
        <v/>
      </c>
      <c r="E870" s="33" t="str">
        <f t="shared" si="141"/>
        <v/>
      </c>
      <c r="F870" s="33" t="str">
        <f t="shared" si="142"/>
        <v/>
      </c>
      <c r="G870" s="149"/>
      <c r="H870" s="33" t="str">
        <f t="shared" si="143"/>
        <v/>
      </c>
      <c r="K870" s="22"/>
      <c r="L870" s="25" t="e">
        <f t="shared" si="144"/>
        <v>#VALUE!</v>
      </c>
      <c r="M870" s="25" t="e">
        <f t="shared" si="145"/>
        <v>#VALUE!</v>
      </c>
      <c r="N870" s="25" t="e">
        <f t="shared" si="146"/>
        <v>#VALUE!</v>
      </c>
      <c r="O870" s="121"/>
    </row>
    <row r="871" spans="2:15" x14ac:dyDescent="0.45">
      <c r="B871" s="116" t="str">
        <f t="shared" si="138"/>
        <v/>
      </c>
      <c r="C871" s="33" t="str">
        <f t="shared" si="139"/>
        <v/>
      </c>
      <c r="D871" s="41" t="str">
        <f t="shared" si="140"/>
        <v/>
      </c>
      <c r="E871" s="33" t="str">
        <f t="shared" si="141"/>
        <v/>
      </c>
      <c r="F871" s="33" t="str">
        <f t="shared" si="142"/>
        <v/>
      </c>
      <c r="G871" s="149"/>
      <c r="H871" s="33" t="str">
        <f t="shared" si="143"/>
        <v/>
      </c>
      <c r="K871" s="22"/>
      <c r="L871" s="25" t="e">
        <f t="shared" si="144"/>
        <v>#VALUE!</v>
      </c>
      <c r="M871" s="25" t="e">
        <f t="shared" si="145"/>
        <v>#VALUE!</v>
      </c>
      <c r="N871" s="25" t="e">
        <f t="shared" si="146"/>
        <v>#VALUE!</v>
      </c>
      <c r="O871" s="121"/>
    </row>
    <row r="872" spans="2:15" x14ac:dyDescent="0.45">
      <c r="B872" s="116" t="str">
        <f t="shared" si="138"/>
        <v/>
      </c>
      <c r="C872" s="33" t="str">
        <f t="shared" si="139"/>
        <v/>
      </c>
      <c r="D872" s="41" t="str">
        <f t="shared" si="140"/>
        <v/>
      </c>
      <c r="E872" s="33" t="str">
        <f t="shared" si="141"/>
        <v/>
      </c>
      <c r="F872" s="33" t="str">
        <f t="shared" si="142"/>
        <v/>
      </c>
      <c r="G872" s="149"/>
      <c r="H872" s="33" t="str">
        <f t="shared" si="143"/>
        <v/>
      </c>
      <c r="K872" s="22"/>
      <c r="L872" s="25" t="e">
        <f t="shared" si="144"/>
        <v>#VALUE!</v>
      </c>
      <c r="M872" s="25" t="e">
        <f t="shared" si="145"/>
        <v>#VALUE!</v>
      </c>
      <c r="N872" s="25" t="e">
        <f t="shared" si="146"/>
        <v>#VALUE!</v>
      </c>
      <c r="O872" s="121"/>
    </row>
    <row r="873" spans="2:15" x14ac:dyDescent="0.45">
      <c r="B873" s="116" t="str">
        <f t="shared" si="138"/>
        <v/>
      </c>
      <c r="C873" s="33" t="str">
        <f t="shared" si="139"/>
        <v/>
      </c>
      <c r="D873" s="41" t="str">
        <f t="shared" si="140"/>
        <v/>
      </c>
      <c r="E873" s="33" t="str">
        <f t="shared" si="141"/>
        <v/>
      </c>
      <c r="F873" s="33" t="str">
        <f t="shared" si="142"/>
        <v/>
      </c>
      <c r="G873" s="149"/>
      <c r="H873" s="33" t="str">
        <f t="shared" si="143"/>
        <v/>
      </c>
      <c r="K873" s="22"/>
      <c r="L873" s="25" t="e">
        <f t="shared" si="144"/>
        <v>#VALUE!</v>
      </c>
      <c r="M873" s="25" t="e">
        <f t="shared" si="145"/>
        <v>#VALUE!</v>
      </c>
      <c r="N873" s="25" t="e">
        <f t="shared" si="146"/>
        <v>#VALUE!</v>
      </c>
      <c r="O873" s="121"/>
    </row>
    <row r="874" spans="2:15" x14ac:dyDescent="0.45">
      <c r="B874" s="116" t="str">
        <f t="shared" si="138"/>
        <v/>
      </c>
      <c r="C874" s="33" t="str">
        <f t="shared" si="139"/>
        <v/>
      </c>
      <c r="D874" s="41" t="str">
        <f t="shared" si="140"/>
        <v/>
      </c>
      <c r="E874" s="33" t="str">
        <f t="shared" si="141"/>
        <v/>
      </c>
      <c r="F874" s="33" t="str">
        <f t="shared" si="142"/>
        <v/>
      </c>
      <c r="G874" s="149"/>
      <c r="H874" s="33" t="str">
        <f t="shared" si="143"/>
        <v/>
      </c>
      <c r="K874" s="22"/>
      <c r="L874" s="25" t="e">
        <f t="shared" si="144"/>
        <v>#VALUE!</v>
      </c>
      <c r="M874" s="25" t="e">
        <f t="shared" si="145"/>
        <v>#VALUE!</v>
      </c>
      <c r="N874" s="25" t="e">
        <f t="shared" si="146"/>
        <v>#VALUE!</v>
      </c>
      <c r="O874" s="121"/>
    </row>
    <row r="875" spans="2:15" x14ac:dyDescent="0.45">
      <c r="B875" s="116" t="str">
        <f t="shared" si="138"/>
        <v/>
      </c>
      <c r="C875" s="33" t="str">
        <f t="shared" si="139"/>
        <v/>
      </c>
      <c r="D875" s="41" t="str">
        <f t="shared" si="140"/>
        <v/>
      </c>
      <c r="E875" s="33" t="str">
        <f t="shared" si="141"/>
        <v/>
      </c>
      <c r="F875" s="33" t="str">
        <f t="shared" si="142"/>
        <v/>
      </c>
      <c r="G875" s="149"/>
      <c r="H875" s="33" t="str">
        <f t="shared" si="143"/>
        <v/>
      </c>
      <c r="K875" s="22"/>
      <c r="L875" s="25" t="e">
        <f t="shared" si="144"/>
        <v>#VALUE!</v>
      </c>
      <c r="M875" s="25" t="e">
        <f t="shared" si="145"/>
        <v>#VALUE!</v>
      </c>
      <c r="N875" s="25" t="e">
        <f t="shared" si="146"/>
        <v>#VALUE!</v>
      </c>
      <c r="O875" s="121"/>
    </row>
    <row r="876" spans="2:15" x14ac:dyDescent="0.45">
      <c r="B876" s="116" t="str">
        <f t="shared" si="138"/>
        <v/>
      </c>
      <c r="C876" s="33" t="str">
        <f t="shared" si="139"/>
        <v/>
      </c>
      <c r="D876" s="41" t="str">
        <f t="shared" si="140"/>
        <v/>
      </c>
      <c r="E876" s="33" t="str">
        <f t="shared" si="141"/>
        <v/>
      </c>
      <c r="F876" s="33" t="str">
        <f t="shared" si="142"/>
        <v/>
      </c>
      <c r="G876" s="149"/>
      <c r="H876" s="33" t="str">
        <f t="shared" si="143"/>
        <v/>
      </c>
      <c r="K876" s="22"/>
      <c r="L876" s="25" t="e">
        <f t="shared" si="144"/>
        <v>#VALUE!</v>
      </c>
      <c r="M876" s="25" t="e">
        <f t="shared" si="145"/>
        <v>#VALUE!</v>
      </c>
      <c r="N876" s="25" t="e">
        <f t="shared" si="146"/>
        <v>#VALUE!</v>
      </c>
      <c r="O876" s="121"/>
    </row>
    <row r="877" spans="2:15" x14ac:dyDescent="0.45">
      <c r="B877" s="116" t="str">
        <f t="shared" si="138"/>
        <v/>
      </c>
      <c r="C877" s="33" t="str">
        <f t="shared" si="139"/>
        <v/>
      </c>
      <c r="D877" s="41" t="str">
        <f t="shared" si="140"/>
        <v/>
      </c>
      <c r="E877" s="33" t="str">
        <f t="shared" si="141"/>
        <v/>
      </c>
      <c r="F877" s="33" t="str">
        <f t="shared" si="142"/>
        <v/>
      </c>
      <c r="G877" s="149"/>
      <c r="H877" s="33" t="str">
        <f t="shared" si="143"/>
        <v/>
      </c>
      <c r="K877" s="22"/>
      <c r="L877" s="25" t="e">
        <f t="shared" si="144"/>
        <v>#VALUE!</v>
      </c>
      <c r="M877" s="25" t="e">
        <f t="shared" si="145"/>
        <v>#VALUE!</v>
      </c>
      <c r="N877" s="25" t="e">
        <f t="shared" si="146"/>
        <v>#VALUE!</v>
      </c>
      <c r="O877" s="121"/>
    </row>
    <row r="878" spans="2:15" x14ac:dyDescent="0.45">
      <c r="B878" s="116" t="str">
        <f t="shared" si="138"/>
        <v/>
      </c>
      <c r="C878" s="33" t="str">
        <f t="shared" si="139"/>
        <v/>
      </c>
      <c r="D878" s="41" t="str">
        <f t="shared" si="140"/>
        <v/>
      </c>
      <c r="E878" s="33" t="str">
        <f t="shared" si="141"/>
        <v/>
      </c>
      <c r="F878" s="33" t="str">
        <f t="shared" si="142"/>
        <v/>
      </c>
      <c r="G878" s="149"/>
      <c r="H878" s="33" t="str">
        <f t="shared" si="143"/>
        <v/>
      </c>
      <c r="K878" s="22"/>
      <c r="L878" s="25" t="e">
        <f t="shared" si="144"/>
        <v>#VALUE!</v>
      </c>
      <c r="M878" s="25" t="e">
        <f t="shared" si="145"/>
        <v>#VALUE!</v>
      </c>
      <c r="N878" s="25" t="e">
        <f t="shared" si="146"/>
        <v>#VALUE!</v>
      </c>
      <c r="O878" s="121"/>
    </row>
    <row r="879" spans="2:15" x14ac:dyDescent="0.45">
      <c r="B879" s="116" t="str">
        <f t="shared" si="138"/>
        <v/>
      </c>
      <c r="C879" s="33" t="str">
        <f t="shared" si="139"/>
        <v/>
      </c>
      <c r="D879" s="41" t="str">
        <f t="shared" si="140"/>
        <v/>
      </c>
      <c r="E879" s="33" t="str">
        <f t="shared" si="141"/>
        <v/>
      </c>
      <c r="F879" s="33" t="str">
        <f t="shared" si="142"/>
        <v/>
      </c>
      <c r="G879" s="149"/>
      <c r="H879" s="33" t="str">
        <f t="shared" si="143"/>
        <v/>
      </c>
      <c r="K879" s="22"/>
      <c r="L879" s="25" t="e">
        <f t="shared" si="144"/>
        <v>#VALUE!</v>
      </c>
      <c r="M879" s="25" t="e">
        <f t="shared" si="145"/>
        <v>#VALUE!</v>
      </c>
      <c r="N879" s="25" t="e">
        <f t="shared" si="146"/>
        <v>#VALUE!</v>
      </c>
      <c r="O879" s="121"/>
    </row>
    <row r="880" spans="2:15" x14ac:dyDescent="0.45">
      <c r="B880" s="116" t="str">
        <f t="shared" si="138"/>
        <v/>
      </c>
      <c r="C880" s="33" t="str">
        <f t="shared" si="139"/>
        <v/>
      </c>
      <c r="D880" s="41" t="str">
        <f t="shared" si="140"/>
        <v/>
      </c>
      <c r="E880" s="33" t="str">
        <f t="shared" si="141"/>
        <v/>
      </c>
      <c r="F880" s="33" t="str">
        <f t="shared" si="142"/>
        <v/>
      </c>
      <c r="G880" s="149"/>
      <c r="H880" s="33" t="str">
        <f t="shared" si="143"/>
        <v/>
      </c>
      <c r="K880" s="22"/>
      <c r="L880" s="25" t="e">
        <f t="shared" si="144"/>
        <v>#VALUE!</v>
      </c>
      <c r="M880" s="25" t="e">
        <f t="shared" si="145"/>
        <v>#VALUE!</v>
      </c>
      <c r="N880" s="25" t="e">
        <f t="shared" si="146"/>
        <v>#VALUE!</v>
      </c>
      <c r="O880" s="121"/>
    </row>
    <row r="881" spans="2:15" x14ac:dyDescent="0.45">
      <c r="B881" s="116" t="str">
        <f t="shared" si="138"/>
        <v/>
      </c>
      <c r="C881" s="33" t="str">
        <f t="shared" si="139"/>
        <v/>
      </c>
      <c r="D881" s="41" t="str">
        <f t="shared" si="140"/>
        <v/>
      </c>
      <c r="E881" s="33" t="str">
        <f t="shared" si="141"/>
        <v/>
      </c>
      <c r="F881" s="33" t="str">
        <f t="shared" si="142"/>
        <v/>
      </c>
      <c r="G881" s="149"/>
      <c r="H881" s="33" t="str">
        <f t="shared" si="143"/>
        <v/>
      </c>
      <c r="K881" s="22"/>
      <c r="L881" s="25" t="e">
        <f t="shared" si="144"/>
        <v>#VALUE!</v>
      </c>
      <c r="M881" s="25" t="e">
        <f t="shared" si="145"/>
        <v>#VALUE!</v>
      </c>
      <c r="N881" s="25" t="e">
        <f t="shared" si="146"/>
        <v>#VALUE!</v>
      </c>
      <c r="O881" s="121"/>
    </row>
    <row r="882" spans="2:15" x14ac:dyDescent="0.45">
      <c r="B882" s="116" t="str">
        <f t="shared" si="138"/>
        <v/>
      </c>
      <c r="C882" s="33" t="str">
        <f t="shared" si="139"/>
        <v/>
      </c>
      <c r="D882" s="41" t="str">
        <f t="shared" si="140"/>
        <v/>
      </c>
      <c r="E882" s="33" t="str">
        <f t="shared" si="141"/>
        <v/>
      </c>
      <c r="F882" s="33" t="str">
        <f t="shared" si="142"/>
        <v/>
      </c>
      <c r="G882" s="149"/>
      <c r="H882" s="33" t="str">
        <f t="shared" si="143"/>
        <v/>
      </c>
      <c r="K882" s="22"/>
      <c r="L882" s="25" t="e">
        <f t="shared" si="144"/>
        <v>#VALUE!</v>
      </c>
      <c r="M882" s="25" t="e">
        <f t="shared" si="145"/>
        <v>#VALUE!</v>
      </c>
      <c r="N882" s="25" t="e">
        <f t="shared" si="146"/>
        <v>#VALUE!</v>
      </c>
      <c r="O882" s="121"/>
    </row>
    <row r="883" spans="2:15" x14ac:dyDescent="0.45">
      <c r="B883" s="116" t="str">
        <f t="shared" si="138"/>
        <v/>
      </c>
      <c r="C883" s="33" t="str">
        <f t="shared" si="139"/>
        <v/>
      </c>
      <c r="D883" s="41" t="str">
        <f t="shared" si="140"/>
        <v/>
      </c>
      <c r="E883" s="33" t="str">
        <f t="shared" si="141"/>
        <v/>
      </c>
      <c r="F883" s="33" t="str">
        <f t="shared" si="142"/>
        <v/>
      </c>
      <c r="G883" s="149"/>
      <c r="H883" s="33" t="str">
        <f t="shared" si="143"/>
        <v/>
      </c>
      <c r="K883" s="22"/>
      <c r="L883" s="25" t="e">
        <f t="shared" si="144"/>
        <v>#VALUE!</v>
      </c>
      <c r="M883" s="25" t="e">
        <f t="shared" si="145"/>
        <v>#VALUE!</v>
      </c>
      <c r="N883" s="25" t="e">
        <f t="shared" si="146"/>
        <v>#VALUE!</v>
      </c>
      <c r="O883" s="121"/>
    </row>
    <row r="884" spans="2:15" x14ac:dyDescent="0.45">
      <c r="B884" s="116" t="str">
        <f t="shared" si="138"/>
        <v/>
      </c>
      <c r="C884" s="33" t="str">
        <f t="shared" si="139"/>
        <v/>
      </c>
      <c r="D884" s="41" t="str">
        <f t="shared" si="140"/>
        <v/>
      </c>
      <c r="E884" s="33" t="str">
        <f t="shared" si="141"/>
        <v/>
      </c>
      <c r="F884" s="33" t="str">
        <f t="shared" si="142"/>
        <v/>
      </c>
      <c r="G884" s="149"/>
      <c r="H884" s="33" t="str">
        <f t="shared" si="143"/>
        <v/>
      </c>
      <c r="K884" s="22"/>
      <c r="L884" s="25" t="e">
        <f t="shared" si="144"/>
        <v>#VALUE!</v>
      </c>
      <c r="M884" s="25" t="e">
        <f t="shared" si="145"/>
        <v>#VALUE!</v>
      </c>
      <c r="N884" s="25" t="e">
        <f t="shared" si="146"/>
        <v>#VALUE!</v>
      </c>
      <c r="O884" s="121"/>
    </row>
    <row r="885" spans="2:15" x14ac:dyDescent="0.45">
      <c r="B885" s="116" t="str">
        <f t="shared" si="138"/>
        <v/>
      </c>
      <c r="C885" s="33" t="str">
        <f t="shared" si="139"/>
        <v/>
      </c>
      <c r="D885" s="41" t="str">
        <f t="shared" si="140"/>
        <v/>
      </c>
      <c r="E885" s="33" t="str">
        <f t="shared" si="141"/>
        <v/>
      </c>
      <c r="F885" s="33" t="str">
        <f t="shared" si="142"/>
        <v/>
      </c>
      <c r="G885" s="149"/>
      <c r="H885" s="33" t="str">
        <f t="shared" si="143"/>
        <v/>
      </c>
      <c r="K885" s="22"/>
      <c r="L885" s="25" t="e">
        <f t="shared" si="144"/>
        <v>#VALUE!</v>
      </c>
      <c r="M885" s="25" t="e">
        <f t="shared" si="145"/>
        <v>#VALUE!</v>
      </c>
      <c r="N885" s="25" t="e">
        <f t="shared" si="146"/>
        <v>#VALUE!</v>
      </c>
      <c r="O885" s="121"/>
    </row>
    <row r="886" spans="2:15" x14ac:dyDescent="0.45">
      <c r="B886" s="116" t="str">
        <f t="shared" si="138"/>
        <v/>
      </c>
      <c r="C886" s="33" t="str">
        <f t="shared" si="139"/>
        <v/>
      </c>
      <c r="D886" s="41" t="str">
        <f t="shared" si="140"/>
        <v/>
      </c>
      <c r="E886" s="33" t="str">
        <f t="shared" si="141"/>
        <v/>
      </c>
      <c r="F886" s="33" t="str">
        <f t="shared" si="142"/>
        <v/>
      </c>
      <c r="G886" s="149"/>
      <c r="H886" s="33" t="str">
        <f t="shared" si="143"/>
        <v/>
      </c>
      <c r="K886" s="22"/>
      <c r="L886" s="25" t="e">
        <f t="shared" si="144"/>
        <v>#VALUE!</v>
      </c>
      <c r="M886" s="25" t="e">
        <f t="shared" si="145"/>
        <v>#VALUE!</v>
      </c>
      <c r="N886" s="25" t="e">
        <f t="shared" si="146"/>
        <v>#VALUE!</v>
      </c>
      <c r="O886" s="121"/>
    </row>
    <row r="887" spans="2:15" x14ac:dyDescent="0.45">
      <c r="B887" s="116" t="str">
        <f t="shared" si="138"/>
        <v/>
      </c>
      <c r="C887" s="33" t="str">
        <f t="shared" si="139"/>
        <v/>
      </c>
      <c r="D887" s="41" t="str">
        <f t="shared" si="140"/>
        <v/>
      </c>
      <c r="E887" s="33" t="str">
        <f t="shared" si="141"/>
        <v/>
      </c>
      <c r="F887" s="33" t="str">
        <f t="shared" si="142"/>
        <v/>
      </c>
      <c r="G887" s="149"/>
      <c r="H887" s="33" t="str">
        <f t="shared" si="143"/>
        <v/>
      </c>
      <c r="K887" s="22"/>
      <c r="L887" s="25" t="e">
        <f t="shared" si="144"/>
        <v>#VALUE!</v>
      </c>
      <c r="M887" s="25" t="e">
        <f t="shared" si="145"/>
        <v>#VALUE!</v>
      </c>
      <c r="N887" s="25" t="e">
        <f t="shared" si="146"/>
        <v>#VALUE!</v>
      </c>
      <c r="O887" s="121"/>
    </row>
    <row r="888" spans="2:15" x14ac:dyDescent="0.45">
      <c r="B888" s="116" t="str">
        <f t="shared" si="138"/>
        <v/>
      </c>
      <c r="C888" s="33" t="str">
        <f t="shared" si="139"/>
        <v/>
      </c>
      <c r="D888" s="41" t="str">
        <f t="shared" si="140"/>
        <v/>
      </c>
      <c r="E888" s="33" t="str">
        <f t="shared" si="141"/>
        <v/>
      </c>
      <c r="F888" s="33" t="str">
        <f t="shared" si="142"/>
        <v/>
      </c>
      <c r="G888" s="149"/>
      <c r="H888" s="33" t="str">
        <f t="shared" si="143"/>
        <v/>
      </c>
      <c r="K888" s="22"/>
      <c r="L888" s="25" t="e">
        <f t="shared" si="144"/>
        <v>#VALUE!</v>
      </c>
      <c r="M888" s="25" t="e">
        <f t="shared" si="145"/>
        <v>#VALUE!</v>
      </c>
      <c r="N888" s="25" t="e">
        <f t="shared" si="146"/>
        <v>#VALUE!</v>
      </c>
      <c r="O888" s="121"/>
    </row>
    <row r="889" spans="2:15" x14ac:dyDescent="0.45">
      <c r="B889" s="116" t="str">
        <f t="shared" si="138"/>
        <v/>
      </c>
      <c r="C889" s="33" t="str">
        <f t="shared" si="139"/>
        <v/>
      </c>
      <c r="D889" s="41" t="str">
        <f t="shared" si="140"/>
        <v/>
      </c>
      <c r="E889" s="33" t="str">
        <f t="shared" si="141"/>
        <v/>
      </c>
      <c r="F889" s="33" t="str">
        <f t="shared" si="142"/>
        <v/>
      </c>
      <c r="G889" s="149"/>
      <c r="H889" s="33" t="str">
        <f t="shared" si="143"/>
        <v/>
      </c>
      <c r="K889" s="22"/>
      <c r="L889" s="25" t="e">
        <f t="shared" si="144"/>
        <v>#VALUE!</v>
      </c>
      <c r="M889" s="25" t="e">
        <f t="shared" si="145"/>
        <v>#VALUE!</v>
      </c>
      <c r="N889" s="25" t="e">
        <f t="shared" si="146"/>
        <v>#VALUE!</v>
      </c>
      <c r="O889" s="121"/>
    </row>
    <row r="890" spans="2:15" x14ac:dyDescent="0.45">
      <c r="B890" s="116" t="str">
        <f t="shared" si="138"/>
        <v/>
      </c>
      <c r="C890" s="33" t="str">
        <f t="shared" si="139"/>
        <v/>
      </c>
      <c r="D890" s="41" t="str">
        <f t="shared" si="140"/>
        <v/>
      </c>
      <c r="E890" s="33" t="str">
        <f t="shared" si="141"/>
        <v/>
      </c>
      <c r="F890" s="33" t="str">
        <f t="shared" si="142"/>
        <v/>
      </c>
      <c r="G890" s="149"/>
      <c r="H890" s="33" t="str">
        <f t="shared" si="143"/>
        <v/>
      </c>
      <c r="K890" s="22"/>
      <c r="L890" s="25" t="e">
        <f t="shared" si="144"/>
        <v>#VALUE!</v>
      </c>
      <c r="M890" s="25" t="e">
        <f t="shared" si="145"/>
        <v>#VALUE!</v>
      </c>
      <c r="N890" s="25" t="e">
        <f t="shared" si="146"/>
        <v>#VALUE!</v>
      </c>
      <c r="O890" s="121"/>
    </row>
    <row r="891" spans="2:15" x14ac:dyDescent="0.45">
      <c r="B891" s="116" t="str">
        <f t="shared" si="138"/>
        <v/>
      </c>
      <c r="C891" s="33" t="str">
        <f t="shared" si="139"/>
        <v/>
      </c>
      <c r="D891" s="41" t="str">
        <f t="shared" si="140"/>
        <v/>
      </c>
      <c r="E891" s="33" t="str">
        <f t="shared" si="141"/>
        <v/>
      </c>
      <c r="F891" s="33" t="str">
        <f t="shared" si="142"/>
        <v/>
      </c>
      <c r="G891" s="149"/>
      <c r="H891" s="33" t="str">
        <f t="shared" si="143"/>
        <v/>
      </c>
      <c r="K891" s="22"/>
      <c r="L891" s="25" t="e">
        <f t="shared" si="144"/>
        <v>#VALUE!</v>
      </c>
      <c r="M891" s="25" t="e">
        <f t="shared" si="145"/>
        <v>#VALUE!</v>
      </c>
      <c r="N891" s="25" t="e">
        <f t="shared" si="146"/>
        <v>#VALUE!</v>
      </c>
      <c r="O891" s="121"/>
    </row>
    <row r="892" spans="2:15" x14ac:dyDescent="0.45">
      <c r="B892" s="116" t="str">
        <f t="shared" si="138"/>
        <v/>
      </c>
      <c r="C892" s="33" t="str">
        <f t="shared" si="139"/>
        <v/>
      </c>
      <c r="D892" s="41" t="str">
        <f t="shared" si="140"/>
        <v/>
      </c>
      <c r="E892" s="33" t="str">
        <f t="shared" si="141"/>
        <v/>
      </c>
      <c r="F892" s="33" t="str">
        <f t="shared" si="142"/>
        <v/>
      </c>
      <c r="G892" s="149"/>
      <c r="H892" s="33" t="str">
        <f t="shared" si="143"/>
        <v/>
      </c>
      <c r="K892" s="22"/>
      <c r="L892" s="25" t="e">
        <f t="shared" si="144"/>
        <v>#VALUE!</v>
      </c>
      <c r="M892" s="25" t="e">
        <f t="shared" si="145"/>
        <v>#VALUE!</v>
      </c>
      <c r="N892" s="25" t="e">
        <f t="shared" si="146"/>
        <v>#VALUE!</v>
      </c>
      <c r="O892" s="121"/>
    </row>
    <row r="893" spans="2:15" x14ac:dyDescent="0.45">
      <c r="B893" s="116" t="str">
        <f t="shared" si="138"/>
        <v/>
      </c>
      <c r="C893" s="33" t="str">
        <f t="shared" si="139"/>
        <v/>
      </c>
      <c r="D893" s="41" t="str">
        <f t="shared" si="140"/>
        <v/>
      </c>
      <c r="E893" s="33" t="str">
        <f t="shared" si="141"/>
        <v/>
      </c>
      <c r="F893" s="33" t="str">
        <f t="shared" si="142"/>
        <v/>
      </c>
      <c r="G893" s="149"/>
      <c r="H893" s="33" t="str">
        <f t="shared" si="143"/>
        <v/>
      </c>
      <c r="K893" s="22"/>
      <c r="L893" s="25" t="e">
        <f t="shared" si="144"/>
        <v>#VALUE!</v>
      </c>
      <c r="M893" s="25" t="e">
        <f t="shared" si="145"/>
        <v>#VALUE!</v>
      </c>
      <c r="N893" s="25" t="e">
        <f t="shared" si="146"/>
        <v>#VALUE!</v>
      </c>
      <c r="O893" s="121"/>
    </row>
    <row r="894" spans="2:15" x14ac:dyDescent="0.45">
      <c r="B894" s="116" t="str">
        <f t="shared" si="138"/>
        <v/>
      </c>
      <c r="C894" s="33" t="str">
        <f t="shared" si="139"/>
        <v/>
      </c>
      <c r="D894" s="41" t="str">
        <f t="shared" si="140"/>
        <v/>
      </c>
      <c r="E894" s="33" t="str">
        <f t="shared" si="141"/>
        <v/>
      </c>
      <c r="F894" s="33" t="str">
        <f t="shared" si="142"/>
        <v/>
      </c>
      <c r="G894" s="149"/>
      <c r="H894" s="33" t="str">
        <f t="shared" si="143"/>
        <v/>
      </c>
      <c r="K894" s="22"/>
      <c r="L894" s="25" t="e">
        <f t="shared" si="144"/>
        <v>#VALUE!</v>
      </c>
      <c r="M894" s="25" t="e">
        <f t="shared" si="145"/>
        <v>#VALUE!</v>
      </c>
      <c r="N894" s="25" t="e">
        <f t="shared" si="146"/>
        <v>#VALUE!</v>
      </c>
      <c r="O894" s="121"/>
    </row>
    <row r="895" spans="2:15" x14ac:dyDescent="0.45">
      <c r="B895" s="116" t="str">
        <f t="shared" si="138"/>
        <v/>
      </c>
      <c r="C895" s="33" t="str">
        <f t="shared" si="139"/>
        <v/>
      </c>
      <c r="D895" s="41" t="str">
        <f t="shared" si="140"/>
        <v/>
      </c>
      <c r="E895" s="33" t="str">
        <f t="shared" si="141"/>
        <v/>
      </c>
      <c r="F895" s="33" t="str">
        <f t="shared" si="142"/>
        <v/>
      </c>
      <c r="G895" s="149"/>
      <c r="H895" s="33" t="str">
        <f t="shared" si="143"/>
        <v/>
      </c>
      <c r="K895" s="22"/>
      <c r="L895" s="25" t="e">
        <f t="shared" si="144"/>
        <v>#VALUE!</v>
      </c>
      <c r="M895" s="25" t="e">
        <f t="shared" si="145"/>
        <v>#VALUE!</v>
      </c>
      <c r="N895" s="25" t="e">
        <f t="shared" si="146"/>
        <v>#VALUE!</v>
      </c>
      <c r="O895" s="121"/>
    </row>
    <row r="896" spans="2:15" x14ac:dyDescent="0.45">
      <c r="B896" s="116" t="str">
        <f t="shared" si="138"/>
        <v/>
      </c>
      <c r="C896" s="33" t="str">
        <f t="shared" si="139"/>
        <v/>
      </c>
      <c r="D896" s="41" t="str">
        <f t="shared" si="140"/>
        <v/>
      </c>
      <c r="E896" s="33" t="str">
        <f t="shared" si="141"/>
        <v/>
      </c>
      <c r="F896" s="33" t="str">
        <f t="shared" si="142"/>
        <v/>
      </c>
      <c r="G896" s="149"/>
      <c r="H896" s="33" t="str">
        <f t="shared" si="143"/>
        <v/>
      </c>
      <c r="K896" s="22"/>
      <c r="L896" s="25" t="e">
        <f t="shared" si="144"/>
        <v>#VALUE!</v>
      </c>
      <c r="M896" s="25" t="e">
        <f t="shared" si="145"/>
        <v>#VALUE!</v>
      </c>
      <c r="N896" s="25" t="e">
        <f t="shared" si="146"/>
        <v>#VALUE!</v>
      </c>
      <c r="O896" s="121"/>
    </row>
    <row r="897" spans="2:15" x14ac:dyDescent="0.45">
      <c r="B897" s="116" t="str">
        <f t="shared" si="138"/>
        <v/>
      </c>
      <c r="C897" s="33" t="str">
        <f t="shared" si="139"/>
        <v/>
      </c>
      <c r="D897" s="41" t="str">
        <f t="shared" si="140"/>
        <v/>
      </c>
      <c r="E897" s="33" t="str">
        <f t="shared" si="141"/>
        <v/>
      </c>
      <c r="F897" s="33" t="str">
        <f t="shared" si="142"/>
        <v/>
      </c>
      <c r="G897" s="149"/>
      <c r="H897" s="33" t="str">
        <f t="shared" si="143"/>
        <v/>
      </c>
      <c r="K897" s="22"/>
      <c r="L897" s="25" t="e">
        <f t="shared" si="144"/>
        <v>#VALUE!</v>
      </c>
      <c r="M897" s="25" t="e">
        <f t="shared" si="145"/>
        <v>#VALUE!</v>
      </c>
      <c r="N897" s="25" t="e">
        <f t="shared" si="146"/>
        <v>#VALUE!</v>
      </c>
      <c r="O897" s="121"/>
    </row>
    <row r="898" spans="2:15" x14ac:dyDescent="0.45">
      <c r="B898" s="116" t="str">
        <f t="shared" si="138"/>
        <v/>
      </c>
      <c r="C898" s="33" t="str">
        <f t="shared" si="139"/>
        <v/>
      </c>
      <c r="D898" s="41" t="str">
        <f t="shared" si="140"/>
        <v/>
      </c>
      <c r="E898" s="33" t="str">
        <f t="shared" si="141"/>
        <v/>
      </c>
      <c r="F898" s="33" t="str">
        <f t="shared" si="142"/>
        <v/>
      </c>
      <c r="G898" s="149"/>
      <c r="H898" s="33" t="str">
        <f t="shared" si="143"/>
        <v/>
      </c>
      <c r="K898" s="22"/>
      <c r="L898" s="25" t="e">
        <f t="shared" si="144"/>
        <v>#VALUE!</v>
      </c>
      <c r="M898" s="25" t="e">
        <f t="shared" si="145"/>
        <v>#VALUE!</v>
      </c>
      <c r="N898" s="25" t="e">
        <f t="shared" si="146"/>
        <v>#VALUE!</v>
      </c>
      <c r="O898" s="121"/>
    </row>
    <row r="899" spans="2:15" x14ac:dyDescent="0.45">
      <c r="B899" s="116" t="str">
        <f t="shared" si="138"/>
        <v/>
      </c>
      <c r="C899" s="33" t="str">
        <f t="shared" si="139"/>
        <v/>
      </c>
      <c r="D899" s="41" t="str">
        <f t="shared" si="140"/>
        <v/>
      </c>
      <c r="E899" s="33" t="str">
        <f t="shared" si="141"/>
        <v/>
      </c>
      <c r="F899" s="33" t="str">
        <f t="shared" si="142"/>
        <v/>
      </c>
      <c r="G899" s="149"/>
      <c r="H899" s="33" t="str">
        <f t="shared" si="143"/>
        <v/>
      </c>
      <c r="K899" s="22"/>
      <c r="L899" s="25" t="e">
        <f t="shared" si="144"/>
        <v>#VALUE!</v>
      </c>
      <c r="M899" s="25" t="e">
        <f t="shared" si="145"/>
        <v>#VALUE!</v>
      </c>
      <c r="N899" s="25" t="e">
        <f t="shared" si="146"/>
        <v>#VALUE!</v>
      </c>
      <c r="O899" s="121"/>
    </row>
    <row r="900" spans="2:15" x14ac:dyDescent="0.45">
      <c r="B900" s="116" t="str">
        <f t="shared" si="138"/>
        <v/>
      </c>
      <c r="C900" s="33" t="str">
        <f t="shared" si="139"/>
        <v/>
      </c>
      <c r="D900" s="41" t="str">
        <f t="shared" si="140"/>
        <v/>
      </c>
      <c r="E900" s="33" t="str">
        <f t="shared" si="141"/>
        <v/>
      </c>
      <c r="F900" s="33" t="str">
        <f t="shared" si="142"/>
        <v/>
      </c>
      <c r="G900" s="149"/>
      <c r="H900" s="33" t="str">
        <f t="shared" si="143"/>
        <v/>
      </c>
      <c r="K900" s="22"/>
      <c r="L900" s="25" t="e">
        <f t="shared" si="144"/>
        <v>#VALUE!</v>
      </c>
      <c r="M900" s="25" t="e">
        <f t="shared" si="145"/>
        <v>#VALUE!</v>
      </c>
      <c r="N900" s="25" t="e">
        <f t="shared" si="146"/>
        <v>#VALUE!</v>
      </c>
      <c r="O900" s="121"/>
    </row>
    <row r="901" spans="2:15" x14ac:dyDescent="0.45">
      <c r="B901" s="116" t="str">
        <f t="shared" si="138"/>
        <v/>
      </c>
      <c r="C901" s="33" t="str">
        <f t="shared" si="139"/>
        <v/>
      </c>
      <c r="D901" s="41" t="str">
        <f t="shared" si="140"/>
        <v/>
      </c>
      <c r="E901" s="33" t="str">
        <f t="shared" si="141"/>
        <v/>
      </c>
      <c r="F901" s="33" t="str">
        <f t="shared" si="142"/>
        <v/>
      </c>
      <c r="G901" s="149"/>
      <c r="H901" s="33" t="str">
        <f t="shared" si="143"/>
        <v/>
      </c>
      <c r="K901" s="22"/>
      <c r="L901" s="25" t="e">
        <f t="shared" si="144"/>
        <v>#VALUE!</v>
      </c>
      <c r="M901" s="25" t="e">
        <f t="shared" si="145"/>
        <v>#VALUE!</v>
      </c>
      <c r="N901" s="25" t="e">
        <f t="shared" si="146"/>
        <v>#VALUE!</v>
      </c>
      <c r="O901" s="121"/>
    </row>
    <row r="902" spans="2:15" x14ac:dyDescent="0.45">
      <c r="B902" s="116" t="str">
        <f t="shared" si="138"/>
        <v/>
      </c>
      <c r="C902" s="33" t="str">
        <f t="shared" si="139"/>
        <v/>
      </c>
      <c r="D902" s="41" t="str">
        <f t="shared" si="140"/>
        <v/>
      </c>
      <c r="E902" s="33" t="str">
        <f t="shared" si="141"/>
        <v/>
      </c>
      <c r="F902" s="33" t="str">
        <f t="shared" si="142"/>
        <v/>
      </c>
      <c r="G902" s="149"/>
      <c r="H902" s="33" t="str">
        <f t="shared" si="143"/>
        <v/>
      </c>
      <c r="K902" s="22"/>
      <c r="L902" s="25" t="e">
        <f t="shared" si="144"/>
        <v>#VALUE!</v>
      </c>
      <c r="M902" s="25" t="e">
        <f t="shared" si="145"/>
        <v>#VALUE!</v>
      </c>
      <c r="N902" s="25" t="e">
        <f t="shared" si="146"/>
        <v>#VALUE!</v>
      </c>
      <c r="O902" s="121"/>
    </row>
    <row r="903" spans="2:15" x14ac:dyDescent="0.45">
      <c r="B903" s="116" t="str">
        <f t="shared" si="138"/>
        <v/>
      </c>
      <c r="C903" s="33" t="str">
        <f t="shared" si="139"/>
        <v/>
      </c>
      <c r="D903" s="41" t="str">
        <f t="shared" si="140"/>
        <v/>
      </c>
      <c r="E903" s="33" t="str">
        <f t="shared" si="141"/>
        <v/>
      </c>
      <c r="F903" s="33" t="str">
        <f t="shared" si="142"/>
        <v/>
      </c>
      <c r="G903" s="149"/>
      <c r="H903" s="33" t="str">
        <f t="shared" si="143"/>
        <v/>
      </c>
      <c r="K903" s="22"/>
      <c r="L903" s="25" t="e">
        <f t="shared" si="144"/>
        <v>#VALUE!</v>
      </c>
      <c r="M903" s="25" t="e">
        <f t="shared" si="145"/>
        <v>#VALUE!</v>
      </c>
      <c r="N903" s="25" t="e">
        <f t="shared" si="146"/>
        <v>#VALUE!</v>
      </c>
      <c r="O903" s="121"/>
    </row>
    <row r="904" spans="2:15" x14ac:dyDescent="0.45">
      <c r="B904" s="116" t="str">
        <f t="shared" si="138"/>
        <v/>
      </c>
      <c r="C904" s="33" t="str">
        <f t="shared" si="139"/>
        <v/>
      </c>
      <c r="D904" s="41" t="str">
        <f t="shared" si="140"/>
        <v/>
      </c>
      <c r="E904" s="33" t="str">
        <f t="shared" si="141"/>
        <v/>
      </c>
      <c r="F904" s="33" t="str">
        <f t="shared" si="142"/>
        <v/>
      </c>
      <c r="G904" s="149"/>
      <c r="H904" s="33" t="str">
        <f t="shared" si="143"/>
        <v/>
      </c>
      <c r="K904" s="22"/>
      <c r="L904" s="25" t="e">
        <f t="shared" si="144"/>
        <v>#VALUE!</v>
      </c>
      <c r="M904" s="25" t="e">
        <f t="shared" si="145"/>
        <v>#VALUE!</v>
      </c>
      <c r="N904" s="25" t="e">
        <f t="shared" si="146"/>
        <v>#VALUE!</v>
      </c>
      <c r="O904" s="121"/>
    </row>
    <row r="905" spans="2:15" x14ac:dyDescent="0.45">
      <c r="B905" s="116" t="str">
        <f t="shared" si="138"/>
        <v/>
      </c>
      <c r="C905" s="33" t="str">
        <f t="shared" si="139"/>
        <v/>
      </c>
      <c r="D905" s="41" t="str">
        <f t="shared" si="140"/>
        <v/>
      </c>
      <c r="E905" s="33" t="str">
        <f t="shared" si="141"/>
        <v/>
      </c>
      <c r="F905" s="33" t="str">
        <f t="shared" si="142"/>
        <v/>
      </c>
      <c r="G905" s="149"/>
      <c r="H905" s="33" t="str">
        <f t="shared" si="143"/>
        <v/>
      </c>
      <c r="K905" s="22"/>
      <c r="L905" s="25" t="e">
        <f t="shared" si="144"/>
        <v>#VALUE!</v>
      </c>
      <c r="M905" s="25" t="e">
        <f t="shared" si="145"/>
        <v>#VALUE!</v>
      </c>
      <c r="N905" s="25" t="e">
        <f t="shared" si="146"/>
        <v>#VALUE!</v>
      </c>
      <c r="O905" s="121"/>
    </row>
    <row r="906" spans="2:15" x14ac:dyDescent="0.45">
      <c r="B906" s="116" t="str">
        <f t="shared" si="138"/>
        <v/>
      </c>
      <c r="C906" s="33" t="str">
        <f t="shared" si="139"/>
        <v/>
      </c>
      <c r="D906" s="41" t="str">
        <f t="shared" si="140"/>
        <v/>
      </c>
      <c r="E906" s="33" t="str">
        <f t="shared" si="141"/>
        <v/>
      </c>
      <c r="F906" s="33" t="str">
        <f t="shared" si="142"/>
        <v/>
      </c>
      <c r="G906" s="149"/>
      <c r="H906" s="33" t="str">
        <f t="shared" si="143"/>
        <v/>
      </c>
      <c r="K906" s="22"/>
      <c r="L906" s="25" t="e">
        <f t="shared" si="144"/>
        <v>#VALUE!</v>
      </c>
      <c r="M906" s="25" t="e">
        <f t="shared" si="145"/>
        <v>#VALUE!</v>
      </c>
      <c r="N906" s="25" t="e">
        <f t="shared" si="146"/>
        <v>#VALUE!</v>
      </c>
      <c r="O906" s="121"/>
    </row>
    <row r="907" spans="2:15" x14ac:dyDescent="0.45">
      <c r="B907" s="116" t="str">
        <f t="shared" si="138"/>
        <v/>
      </c>
      <c r="C907" s="33" t="str">
        <f t="shared" si="139"/>
        <v/>
      </c>
      <c r="D907" s="41" t="str">
        <f t="shared" si="140"/>
        <v/>
      </c>
      <c r="E907" s="33" t="str">
        <f t="shared" si="141"/>
        <v/>
      </c>
      <c r="F907" s="33" t="str">
        <f t="shared" si="142"/>
        <v/>
      </c>
      <c r="G907" s="149"/>
      <c r="H907" s="33" t="str">
        <f t="shared" si="143"/>
        <v/>
      </c>
      <c r="K907" s="22"/>
      <c r="L907" s="25" t="e">
        <f t="shared" si="144"/>
        <v>#VALUE!</v>
      </c>
      <c r="M907" s="25" t="e">
        <f t="shared" si="145"/>
        <v>#VALUE!</v>
      </c>
      <c r="N907" s="25" t="e">
        <f t="shared" si="146"/>
        <v>#VALUE!</v>
      </c>
      <c r="O907" s="121"/>
    </row>
    <row r="908" spans="2:15" x14ac:dyDescent="0.45">
      <c r="B908" s="116" t="str">
        <f t="shared" si="138"/>
        <v/>
      </c>
      <c r="C908" s="33" t="str">
        <f t="shared" si="139"/>
        <v/>
      </c>
      <c r="D908" s="41" t="str">
        <f t="shared" si="140"/>
        <v/>
      </c>
      <c r="E908" s="33" t="str">
        <f t="shared" si="141"/>
        <v/>
      </c>
      <c r="F908" s="33" t="str">
        <f t="shared" si="142"/>
        <v/>
      </c>
      <c r="G908" s="149"/>
      <c r="H908" s="33" t="str">
        <f t="shared" si="143"/>
        <v/>
      </c>
      <c r="K908" s="22"/>
      <c r="L908" s="25" t="e">
        <f t="shared" si="144"/>
        <v>#VALUE!</v>
      </c>
      <c r="M908" s="25" t="e">
        <f t="shared" si="145"/>
        <v>#VALUE!</v>
      </c>
      <c r="N908" s="25" t="e">
        <f t="shared" si="146"/>
        <v>#VALUE!</v>
      </c>
      <c r="O908" s="121"/>
    </row>
    <row r="909" spans="2:15" x14ac:dyDescent="0.45">
      <c r="B909" s="116" t="str">
        <f t="shared" si="138"/>
        <v/>
      </c>
      <c r="C909" s="33" t="str">
        <f t="shared" si="139"/>
        <v/>
      </c>
      <c r="D909" s="41" t="str">
        <f t="shared" si="140"/>
        <v/>
      </c>
      <c r="E909" s="33" t="str">
        <f t="shared" si="141"/>
        <v/>
      </c>
      <c r="F909" s="33" t="str">
        <f t="shared" si="142"/>
        <v/>
      </c>
      <c r="G909" s="149"/>
      <c r="H909" s="33" t="str">
        <f t="shared" si="143"/>
        <v/>
      </c>
      <c r="K909" s="22"/>
      <c r="L909" s="25" t="e">
        <f t="shared" si="144"/>
        <v>#VALUE!</v>
      </c>
      <c r="M909" s="25" t="e">
        <f t="shared" si="145"/>
        <v>#VALUE!</v>
      </c>
      <c r="N909" s="25" t="e">
        <f t="shared" si="146"/>
        <v>#VALUE!</v>
      </c>
      <c r="O909" s="121"/>
    </row>
    <row r="910" spans="2:15" x14ac:dyDescent="0.45">
      <c r="B910" s="116" t="str">
        <f t="shared" si="138"/>
        <v/>
      </c>
      <c r="C910" s="33" t="str">
        <f t="shared" si="139"/>
        <v/>
      </c>
      <c r="D910" s="41" t="str">
        <f t="shared" si="140"/>
        <v/>
      </c>
      <c r="E910" s="33" t="str">
        <f t="shared" si="141"/>
        <v/>
      </c>
      <c r="F910" s="33" t="str">
        <f t="shared" si="142"/>
        <v/>
      </c>
      <c r="G910" s="149"/>
      <c r="H910" s="33" t="str">
        <f t="shared" si="143"/>
        <v/>
      </c>
      <c r="K910" s="22"/>
      <c r="L910" s="25" t="e">
        <f t="shared" si="144"/>
        <v>#VALUE!</v>
      </c>
      <c r="M910" s="25" t="e">
        <f t="shared" si="145"/>
        <v>#VALUE!</v>
      </c>
      <c r="N910" s="25" t="e">
        <f t="shared" si="146"/>
        <v>#VALUE!</v>
      </c>
      <c r="O910" s="121"/>
    </row>
    <row r="911" spans="2:15" x14ac:dyDescent="0.45">
      <c r="B911" s="116" t="str">
        <f t="shared" si="138"/>
        <v/>
      </c>
      <c r="C911" s="33" t="str">
        <f t="shared" si="139"/>
        <v/>
      </c>
      <c r="D911" s="41" t="str">
        <f t="shared" si="140"/>
        <v/>
      </c>
      <c r="E911" s="33" t="str">
        <f t="shared" si="141"/>
        <v/>
      </c>
      <c r="F911" s="33" t="str">
        <f t="shared" si="142"/>
        <v/>
      </c>
      <c r="G911" s="149"/>
      <c r="H911" s="33" t="str">
        <f t="shared" si="143"/>
        <v/>
      </c>
      <c r="K911" s="22"/>
      <c r="L911" s="25" t="e">
        <f t="shared" si="144"/>
        <v>#VALUE!</v>
      </c>
      <c r="M911" s="25" t="e">
        <f t="shared" si="145"/>
        <v>#VALUE!</v>
      </c>
      <c r="N911" s="25" t="e">
        <f t="shared" si="146"/>
        <v>#VALUE!</v>
      </c>
      <c r="O911" s="121"/>
    </row>
    <row r="912" spans="2:15" x14ac:dyDescent="0.45">
      <c r="B912" s="116" t="str">
        <f t="shared" si="138"/>
        <v/>
      </c>
      <c r="C912" s="33" t="str">
        <f t="shared" si="139"/>
        <v/>
      </c>
      <c r="D912" s="41" t="str">
        <f t="shared" si="140"/>
        <v/>
      </c>
      <c r="E912" s="33" t="str">
        <f t="shared" si="141"/>
        <v/>
      </c>
      <c r="F912" s="33" t="str">
        <f t="shared" si="142"/>
        <v/>
      </c>
      <c r="G912" s="149"/>
      <c r="H912" s="33" t="str">
        <f t="shared" si="143"/>
        <v/>
      </c>
      <c r="K912" s="22"/>
      <c r="L912" s="25" t="e">
        <f t="shared" si="144"/>
        <v>#VALUE!</v>
      </c>
      <c r="M912" s="25" t="e">
        <f t="shared" si="145"/>
        <v>#VALUE!</v>
      </c>
      <c r="N912" s="25" t="e">
        <f t="shared" si="146"/>
        <v>#VALUE!</v>
      </c>
      <c r="O912" s="121"/>
    </row>
    <row r="913" spans="2:15" x14ac:dyDescent="0.45">
      <c r="B913" s="116" t="str">
        <f t="shared" si="138"/>
        <v/>
      </c>
      <c r="C913" s="33" t="str">
        <f t="shared" si="139"/>
        <v/>
      </c>
      <c r="D913" s="41" t="str">
        <f t="shared" si="140"/>
        <v/>
      </c>
      <c r="E913" s="33" t="str">
        <f t="shared" si="141"/>
        <v/>
      </c>
      <c r="F913" s="33" t="str">
        <f t="shared" si="142"/>
        <v/>
      </c>
      <c r="G913" s="149"/>
      <c r="H913" s="33" t="str">
        <f t="shared" si="143"/>
        <v/>
      </c>
      <c r="K913" s="22"/>
      <c r="L913" s="25" t="e">
        <f t="shared" si="144"/>
        <v>#VALUE!</v>
      </c>
      <c r="M913" s="25" t="e">
        <f t="shared" si="145"/>
        <v>#VALUE!</v>
      </c>
      <c r="N913" s="25" t="e">
        <f t="shared" si="146"/>
        <v>#VALUE!</v>
      </c>
      <c r="O913" s="121"/>
    </row>
    <row r="914" spans="2:15" x14ac:dyDescent="0.45">
      <c r="B914" s="116" t="str">
        <f t="shared" si="138"/>
        <v/>
      </c>
      <c r="C914" s="33" t="str">
        <f t="shared" si="139"/>
        <v/>
      </c>
      <c r="D914" s="41" t="str">
        <f t="shared" si="140"/>
        <v/>
      </c>
      <c r="E914" s="33" t="str">
        <f t="shared" si="141"/>
        <v/>
      </c>
      <c r="F914" s="33" t="str">
        <f t="shared" si="142"/>
        <v/>
      </c>
      <c r="G914" s="149"/>
      <c r="H914" s="33" t="str">
        <f t="shared" si="143"/>
        <v/>
      </c>
      <c r="K914" s="22"/>
      <c r="L914" s="25" t="e">
        <f t="shared" si="144"/>
        <v>#VALUE!</v>
      </c>
      <c r="M914" s="25" t="e">
        <f t="shared" si="145"/>
        <v>#VALUE!</v>
      </c>
      <c r="N914" s="25" t="e">
        <f t="shared" si="146"/>
        <v>#VALUE!</v>
      </c>
      <c r="O914" s="121"/>
    </row>
    <row r="915" spans="2:15" x14ac:dyDescent="0.45">
      <c r="B915" s="116" t="str">
        <f t="shared" si="138"/>
        <v/>
      </c>
      <c r="C915" s="33" t="str">
        <f t="shared" si="139"/>
        <v/>
      </c>
      <c r="D915" s="41" t="str">
        <f t="shared" si="140"/>
        <v/>
      </c>
      <c r="E915" s="33" t="str">
        <f t="shared" si="141"/>
        <v/>
      </c>
      <c r="F915" s="33" t="str">
        <f t="shared" si="142"/>
        <v/>
      </c>
      <c r="G915" s="149"/>
      <c r="H915" s="33" t="str">
        <f t="shared" si="143"/>
        <v/>
      </c>
      <c r="K915" s="22"/>
      <c r="L915" s="25" t="e">
        <f t="shared" si="144"/>
        <v>#VALUE!</v>
      </c>
      <c r="M915" s="25" t="e">
        <f t="shared" si="145"/>
        <v>#VALUE!</v>
      </c>
      <c r="N915" s="25" t="e">
        <f t="shared" si="146"/>
        <v>#VALUE!</v>
      </c>
      <c r="O915" s="121"/>
    </row>
    <row r="916" spans="2:15" x14ac:dyDescent="0.45">
      <c r="B916" s="116" t="str">
        <f t="shared" si="138"/>
        <v/>
      </c>
      <c r="C916" s="33" t="str">
        <f t="shared" si="139"/>
        <v/>
      </c>
      <c r="D916" s="41" t="str">
        <f t="shared" si="140"/>
        <v/>
      </c>
      <c r="E916" s="33" t="str">
        <f t="shared" si="141"/>
        <v/>
      </c>
      <c r="F916" s="33" t="str">
        <f t="shared" si="142"/>
        <v/>
      </c>
      <c r="G916" s="149"/>
      <c r="H916" s="33" t="str">
        <f t="shared" si="143"/>
        <v/>
      </c>
      <c r="K916" s="22"/>
      <c r="L916" s="25" t="e">
        <f t="shared" si="144"/>
        <v>#VALUE!</v>
      </c>
      <c r="M916" s="25" t="e">
        <f t="shared" si="145"/>
        <v>#VALUE!</v>
      </c>
      <c r="N916" s="25" t="e">
        <f t="shared" si="146"/>
        <v>#VALUE!</v>
      </c>
      <c r="O916" s="121"/>
    </row>
    <row r="917" spans="2:15" x14ac:dyDescent="0.45">
      <c r="B917" s="116" t="str">
        <f t="shared" si="138"/>
        <v/>
      </c>
      <c r="C917" s="33" t="str">
        <f t="shared" si="139"/>
        <v/>
      </c>
      <c r="D917" s="41" t="str">
        <f t="shared" si="140"/>
        <v/>
      </c>
      <c r="E917" s="33" t="str">
        <f t="shared" si="141"/>
        <v/>
      </c>
      <c r="F917" s="33" t="str">
        <f t="shared" si="142"/>
        <v/>
      </c>
      <c r="G917" s="149"/>
      <c r="H917" s="33" t="str">
        <f t="shared" si="143"/>
        <v/>
      </c>
      <c r="K917" s="22"/>
      <c r="L917" s="25" t="e">
        <f t="shared" si="144"/>
        <v>#VALUE!</v>
      </c>
      <c r="M917" s="25" t="e">
        <f t="shared" si="145"/>
        <v>#VALUE!</v>
      </c>
      <c r="N917" s="25" t="e">
        <f t="shared" si="146"/>
        <v>#VALUE!</v>
      </c>
      <c r="O917" s="121"/>
    </row>
    <row r="918" spans="2:15" x14ac:dyDescent="0.45">
      <c r="B918" s="116" t="str">
        <f t="shared" si="138"/>
        <v/>
      </c>
      <c r="C918" s="33" t="str">
        <f t="shared" si="139"/>
        <v/>
      </c>
      <c r="D918" s="41" t="str">
        <f t="shared" si="140"/>
        <v/>
      </c>
      <c r="E918" s="33" t="str">
        <f t="shared" si="141"/>
        <v/>
      </c>
      <c r="F918" s="33" t="str">
        <f t="shared" si="142"/>
        <v/>
      </c>
      <c r="G918" s="149"/>
      <c r="H918" s="33" t="str">
        <f t="shared" si="143"/>
        <v/>
      </c>
      <c r="K918" s="22"/>
      <c r="L918" s="25" t="e">
        <f t="shared" si="144"/>
        <v>#VALUE!</v>
      </c>
      <c r="M918" s="25" t="e">
        <f t="shared" si="145"/>
        <v>#VALUE!</v>
      </c>
      <c r="N918" s="25" t="e">
        <f t="shared" si="146"/>
        <v>#VALUE!</v>
      </c>
      <c r="O918" s="121"/>
    </row>
    <row r="919" spans="2:15" x14ac:dyDescent="0.45">
      <c r="B919" s="116" t="str">
        <f t="shared" si="138"/>
        <v/>
      </c>
      <c r="C919" s="33" t="str">
        <f t="shared" si="139"/>
        <v/>
      </c>
      <c r="D919" s="41" t="str">
        <f t="shared" si="140"/>
        <v/>
      </c>
      <c r="E919" s="33" t="str">
        <f t="shared" si="141"/>
        <v/>
      </c>
      <c r="F919" s="33" t="str">
        <f t="shared" si="142"/>
        <v/>
      </c>
      <c r="G919" s="149"/>
      <c r="H919" s="33" t="str">
        <f t="shared" si="143"/>
        <v/>
      </c>
      <c r="K919" s="22"/>
      <c r="L919" s="25" t="e">
        <f t="shared" si="144"/>
        <v>#VALUE!</v>
      </c>
      <c r="M919" s="25" t="e">
        <f t="shared" si="145"/>
        <v>#VALUE!</v>
      </c>
      <c r="N919" s="25" t="e">
        <f t="shared" si="146"/>
        <v>#VALUE!</v>
      </c>
      <c r="O919" s="121"/>
    </row>
    <row r="920" spans="2:15" x14ac:dyDescent="0.45">
      <c r="B920" s="116" t="str">
        <f t="shared" si="138"/>
        <v/>
      </c>
      <c r="C920" s="33" t="str">
        <f t="shared" si="139"/>
        <v/>
      </c>
      <c r="D920" s="41" t="str">
        <f t="shared" si="140"/>
        <v/>
      </c>
      <c r="E920" s="33" t="str">
        <f t="shared" si="141"/>
        <v/>
      </c>
      <c r="F920" s="33" t="str">
        <f t="shared" si="142"/>
        <v/>
      </c>
      <c r="G920" s="149"/>
      <c r="H920" s="33" t="str">
        <f t="shared" si="143"/>
        <v/>
      </c>
      <c r="K920" s="22"/>
      <c r="L920" s="25" t="e">
        <f t="shared" si="144"/>
        <v>#VALUE!</v>
      </c>
      <c r="M920" s="25" t="e">
        <f t="shared" si="145"/>
        <v>#VALUE!</v>
      </c>
      <c r="N920" s="25" t="e">
        <f t="shared" si="146"/>
        <v>#VALUE!</v>
      </c>
      <c r="O920" s="121"/>
    </row>
    <row r="921" spans="2:15" x14ac:dyDescent="0.45">
      <c r="B921" s="116" t="str">
        <f t="shared" si="138"/>
        <v/>
      </c>
      <c r="C921" s="33" t="str">
        <f t="shared" si="139"/>
        <v/>
      </c>
      <c r="D921" s="41" t="str">
        <f t="shared" si="140"/>
        <v/>
      </c>
      <c r="E921" s="33" t="str">
        <f t="shared" si="141"/>
        <v/>
      </c>
      <c r="F921" s="33" t="str">
        <f t="shared" si="142"/>
        <v/>
      </c>
      <c r="G921" s="149"/>
      <c r="H921" s="33" t="str">
        <f t="shared" si="143"/>
        <v/>
      </c>
      <c r="K921" s="22"/>
      <c r="L921" s="25" t="e">
        <f t="shared" si="144"/>
        <v>#VALUE!</v>
      </c>
      <c r="M921" s="25" t="e">
        <f t="shared" si="145"/>
        <v>#VALUE!</v>
      </c>
      <c r="N921" s="25" t="e">
        <f t="shared" si="146"/>
        <v>#VALUE!</v>
      </c>
      <c r="O921" s="121"/>
    </row>
    <row r="922" spans="2:15" x14ac:dyDescent="0.45">
      <c r="B922" s="116" t="str">
        <f t="shared" ref="B922:B985" si="147">IF(OR(H921=0,H921=""),"",(365/$E$7+B921))</f>
        <v/>
      </c>
      <c r="C922" s="33" t="str">
        <f t="shared" ref="C922:C985" si="148">IF(OR(H921=0,H921=""),"",ROUND(H921,2))</f>
        <v/>
      </c>
      <c r="D922" s="41" t="str">
        <f t="shared" ref="D922:D985" si="149">IF(OR(H921=0,H921=""),"",ROUND(IF(C922+E922&lt;$G$4,C922+E922,$G$4),2))</f>
        <v/>
      </c>
      <c r="E922" s="33" t="str">
        <f t="shared" ref="E922:E985" si="150">IF(OR(H921=0,H921=""),"",ROUND(((1+($E$5/($E$8*100)))^($E$8/$E$7)-1)*C922,2))</f>
        <v/>
      </c>
      <c r="F922" s="33" t="str">
        <f t="shared" ref="F922:F985" si="151">IF(OR(H921=0,H921=""),"",D922-E922+G922)</f>
        <v/>
      </c>
      <c r="G922" s="149"/>
      <c r="H922" s="33" t="str">
        <f t="shared" ref="H922:H985" si="152">IF(OR(H921=0,H921=""),"",ROUND(C922-F922,2))</f>
        <v/>
      </c>
      <c r="K922" s="22"/>
      <c r="L922" s="25" t="e">
        <f t="shared" si="144"/>
        <v>#VALUE!</v>
      </c>
      <c r="M922" s="25" t="e">
        <f t="shared" si="145"/>
        <v>#VALUE!</v>
      </c>
      <c r="N922" s="25" t="e">
        <f t="shared" si="146"/>
        <v>#VALUE!</v>
      </c>
      <c r="O922" s="121"/>
    </row>
    <row r="923" spans="2:15" x14ac:dyDescent="0.45">
      <c r="B923" s="116" t="str">
        <f t="shared" si="147"/>
        <v/>
      </c>
      <c r="C923" s="33" t="str">
        <f t="shared" si="148"/>
        <v/>
      </c>
      <c r="D923" s="41" t="str">
        <f t="shared" si="149"/>
        <v/>
      </c>
      <c r="E923" s="33" t="str">
        <f t="shared" si="150"/>
        <v/>
      </c>
      <c r="F923" s="33" t="str">
        <f t="shared" si="151"/>
        <v/>
      </c>
      <c r="G923" s="149"/>
      <c r="H923" s="33" t="str">
        <f t="shared" si="152"/>
        <v/>
      </c>
      <c r="K923" s="22"/>
      <c r="L923" s="25" t="e">
        <f t="shared" si="144"/>
        <v>#VALUE!</v>
      </c>
      <c r="M923" s="25" t="e">
        <f t="shared" si="145"/>
        <v>#VALUE!</v>
      </c>
      <c r="N923" s="25" t="e">
        <f t="shared" si="146"/>
        <v>#VALUE!</v>
      </c>
      <c r="O923" s="121"/>
    </row>
    <row r="924" spans="2:15" x14ac:dyDescent="0.45">
      <c r="B924" s="116" t="str">
        <f t="shared" si="147"/>
        <v/>
      </c>
      <c r="C924" s="33" t="str">
        <f t="shared" si="148"/>
        <v/>
      </c>
      <c r="D924" s="41" t="str">
        <f t="shared" si="149"/>
        <v/>
      </c>
      <c r="E924" s="33" t="str">
        <f t="shared" si="150"/>
        <v/>
      </c>
      <c r="F924" s="33" t="str">
        <f t="shared" si="151"/>
        <v/>
      </c>
      <c r="G924" s="149"/>
      <c r="H924" s="33" t="str">
        <f t="shared" si="152"/>
        <v/>
      </c>
      <c r="K924" s="22"/>
      <c r="L924" s="25" t="e">
        <f t="shared" si="144"/>
        <v>#VALUE!</v>
      </c>
      <c r="M924" s="25" t="e">
        <f t="shared" si="145"/>
        <v>#VALUE!</v>
      </c>
      <c r="N924" s="25" t="e">
        <f t="shared" si="146"/>
        <v>#VALUE!</v>
      </c>
      <c r="O924" s="121"/>
    </row>
    <row r="925" spans="2:15" x14ac:dyDescent="0.45">
      <c r="B925" s="116" t="str">
        <f t="shared" si="147"/>
        <v/>
      </c>
      <c r="C925" s="33" t="str">
        <f t="shared" si="148"/>
        <v/>
      </c>
      <c r="D925" s="41" t="str">
        <f t="shared" si="149"/>
        <v/>
      </c>
      <c r="E925" s="33" t="str">
        <f t="shared" si="150"/>
        <v/>
      </c>
      <c r="F925" s="33" t="str">
        <f t="shared" si="151"/>
        <v/>
      </c>
      <c r="G925" s="149"/>
      <c r="H925" s="33" t="str">
        <f t="shared" si="152"/>
        <v/>
      </c>
      <c r="K925" s="22"/>
      <c r="L925" s="25" t="e">
        <f t="shared" ref="L925:L988" si="153">IF(H924=0,"",D925+G925+L924)</f>
        <v>#VALUE!</v>
      </c>
      <c r="M925" s="25" t="e">
        <f t="shared" ref="M925:M988" si="154">IF(H924=0,"",M924+E925)</f>
        <v>#VALUE!</v>
      </c>
      <c r="N925" s="25" t="e">
        <f t="shared" ref="N925:N988" si="155">IF(H924=0,"",L925-M925)</f>
        <v>#VALUE!</v>
      </c>
      <c r="O925" s="121"/>
    </row>
    <row r="926" spans="2:15" x14ac:dyDescent="0.45">
      <c r="B926" s="116" t="str">
        <f t="shared" si="147"/>
        <v/>
      </c>
      <c r="C926" s="33" t="str">
        <f t="shared" si="148"/>
        <v/>
      </c>
      <c r="D926" s="41" t="str">
        <f t="shared" si="149"/>
        <v/>
      </c>
      <c r="E926" s="33" t="str">
        <f t="shared" si="150"/>
        <v/>
      </c>
      <c r="F926" s="33" t="str">
        <f t="shared" si="151"/>
        <v/>
      </c>
      <c r="G926" s="149"/>
      <c r="H926" s="33" t="str">
        <f t="shared" si="152"/>
        <v/>
      </c>
      <c r="K926" s="22"/>
      <c r="L926" s="25" t="e">
        <f t="shared" si="153"/>
        <v>#VALUE!</v>
      </c>
      <c r="M926" s="25" t="e">
        <f t="shared" si="154"/>
        <v>#VALUE!</v>
      </c>
      <c r="N926" s="25" t="e">
        <f t="shared" si="155"/>
        <v>#VALUE!</v>
      </c>
      <c r="O926" s="121"/>
    </row>
    <row r="927" spans="2:15" x14ac:dyDescent="0.45">
      <c r="B927" s="116" t="str">
        <f t="shared" si="147"/>
        <v/>
      </c>
      <c r="C927" s="33" t="str">
        <f t="shared" si="148"/>
        <v/>
      </c>
      <c r="D927" s="41" t="str">
        <f t="shared" si="149"/>
        <v/>
      </c>
      <c r="E927" s="33" t="str">
        <f t="shared" si="150"/>
        <v/>
      </c>
      <c r="F927" s="33" t="str">
        <f t="shared" si="151"/>
        <v/>
      </c>
      <c r="G927" s="149"/>
      <c r="H927" s="33" t="str">
        <f t="shared" si="152"/>
        <v/>
      </c>
      <c r="K927" s="22"/>
      <c r="L927" s="25" t="e">
        <f t="shared" si="153"/>
        <v>#VALUE!</v>
      </c>
      <c r="M927" s="25" t="e">
        <f t="shared" si="154"/>
        <v>#VALUE!</v>
      </c>
      <c r="N927" s="25" t="e">
        <f t="shared" si="155"/>
        <v>#VALUE!</v>
      </c>
      <c r="O927" s="121"/>
    </row>
    <row r="928" spans="2:15" x14ac:dyDescent="0.45">
      <c r="B928" s="116" t="str">
        <f t="shared" si="147"/>
        <v/>
      </c>
      <c r="C928" s="33" t="str">
        <f t="shared" si="148"/>
        <v/>
      </c>
      <c r="D928" s="41" t="str">
        <f t="shared" si="149"/>
        <v/>
      </c>
      <c r="E928" s="33" t="str">
        <f t="shared" si="150"/>
        <v/>
      </c>
      <c r="F928" s="33" t="str">
        <f t="shared" si="151"/>
        <v/>
      </c>
      <c r="G928" s="149"/>
      <c r="H928" s="33" t="str">
        <f t="shared" si="152"/>
        <v/>
      </c>
      <c r="K928" s="22"/>
      <c r="L928" s="25" t="e">
        <f t="shared" si="153"/>
        <v>#VALUE!</v>
      </c>
      <c r="M928" s="25" t="e">
        <f t="shared" si="154"/>
        <v>#VALUE!</v>
      </c>
      <c r="N928" s="25" t="e">
        <f t="shared" si="155"/>
        <v>#VALUE!</v>
      </c>
      <c r="O928" s="121"/>
    </row>
    <row r="929" spans="2:15" x14ac:dyDescent="0.45">
      <c r="B929" s="116" t="str">
        <f t="shared" si="147"/>
        <v/>
      </c>
      <c r="C929" s="33" t="str">
        <f t="shared" si="148"/>
        <v/>
      </c>
      <c r="D929" s="41" t="str">
        <f t="shared" si="149"/>
        <v/>
      </c>
      <c r="E929" s="33" t="str">
        <f t="shared" si="150"/>
        <v/>
      </c>
      <c r="F929" s="33" t="str">
        <f t="shared" si="151"/>
        <v/>
      </c>
      <c r="G929" s="149"/>
      <c r="H929" s="33" t="str">
        <f t="shared" si="152"/>
        <v/>
      </c>
      <c r="K929" s="22"/>
      <c r="L929" s="25" t="e">
        <f t="shared" si="153"/>
        <v>#VALUE!</v>
      </c>
      <c r="M929" s="25" t="e">
        <f t="shared" si="154"/>
        <v>#VALUE!</v>
      </c>
      <c r="N929" s="25" t="e">
        <f t="shared" si="155"/>
        <v>#VALUE!</v>
      </c>
      <c r="O929" s="121"/>
    </row>
    <row r="930" spans="2:15" x14ac:dyDescent="0.45">
      <c r="B930" s="116" t="str">
        <f t="shared" si="147"/>
        <v/>
      </c>
      <c r="C930" s="33" t="str">
        <f t="shared" si="148"/>
        <v/>
      </c>
      <c r="D930" s="41" t="str">
        <f t="shared" si="149"/>
        <v/>
      </c>
      <c r="E930" s="33" t="str">
        <f t="shared" si="150"/>
        <v/>
      </c>
      <c r="F930" s="33" t="str">
        <f t="shared" si="151"/>
        <v/>
      </c>
      <c r="G930" s="149"/>
      <c r="H930" s="33" t="str">
        <f t="shared" si="152"/>
        <v/>
      </c>
      <c r="K930" s="22"/>
      <c r="L930" s="25" t="e">
        <f t="shared" si="153"/>
        <v>#VALUE!</v>
      </c>
      <c r="M930" s="25" t="e">
        <f t="shared" si="154"/>
        <v>#VALUE!</v>
      </c>
      <c r="N930" s="25" t="e">
        <f t="shared" si="155"/>
        <v>#VALUE!</v>
      </c>
      <c r="O930" s="121"/>
    </row>
    <row r="931" spans="2:15" x14ac:dyDescent="0.45">
      <c r="B931" s="116" t="str">
        <f t="shared" si="147"/>
        <v/>
      </c>
      <c r="C931" s="33" t="str">
        <f t="shared" si="148"/>
        <v/>
      </c>
      <c r="D931" s="41" t="str">
        <f t="shared" si="149"/>
        <v/>
      </c>
      <c r="E931" s="33" t="str">
        <f t="shared" si="150"/>
        <v/>
      </c>
      <c r="F931" s="33" t="str">
        <f t="shared" si="151"/>
        <v/>
      </c>
      <c r="G931" s="149"/>
      <c r="H931" s="33" t="str">
        <f t="shared" si="152"/>
        <v/>
      </c>
      <c r="K931" s="22"/>
      <c r="L931" s="25" t="e">
        <f t="shared" si="153"/>
        <v>#VALUE!</v>
      </c>
      <c r="M931" s="25" t="e">
        <f t="shared" si="154"/>
        <v>#VALUE!</v>
      </c>
      <c r="N931" s="25" t="e">
        <f t="shared" si="155"/>
        <v>#VALUE!</v>
      </c>
      <c r="O931" s="121"/>
    </row>
    <row r="932" spans="2:15" x14ac:dyDescent="0.45">
      <c r="B932" s="116" t="str">
        <f t="shared" si="147"/>
        <v/>
      </c>
      <c r="C932" s="33" t="str">
        <f t="shared" si="148"/>
        <v/>
      </c>
      <c r="D932" s="41" t="str">
        <f t="shared" si="149"/>
        <v/>
      </c>
      <c r="E932" s="33" t="str">
        <f t="shared" si="150"/>
        <v/>
      </c>
      <c r="F932" s="33" t="str">
        <f t="shared" si="151"/>
        <v/>
      </c>
      <c r="G932" s="42"/>
      <c r="H932" s="33" t="str">
        <f t="shared" si="152"/>
        <v/>
      </c>
      <c r="K932" s="22"/>
      <c r="L932" s="25" t="e">
        <f t="shared" si="153"/>
        <v>#VALUE!</v>
      </c>
      <c r="M932" s="25" t="e">
        <f t="shared" si="154"/>
        <v>#VALUE!</v>
      </c>
      <c r="N932" s="25" t="e">
        <f t="shared" si="155"/>
        <v>#VALUE!</v>
      </c>
      <c r="O932" s="121"/>
    </row>
    <row r="933" spans="2:15" x14ac:dyDescent="0.45">
      <c r="B933" s="116" t="str">
        <f t="shared" si="147"/>
        <v/>
      </c>
      <c r="C933" s="33" t="str">
        <f t="shared" si="148"/>
        <v/>
      </c>
      <c r="D933" s="41" t="str">
        <f t="shared" si="149"/>
        <v/>
      </c>
      <c r="E933" s="33" t="str">
        <f t="shared" si="150"/>
        <v/>
      </c>
      <c r="F933" s="33" t="str">
        <f t="shared" si="151"/>
        <v/>
      </c>
      <c r="G933" s="42"/>
      <c r="H933" s="33" t="str">
        <f t="shared" si="152"/>
        <v/>
      </c>
      <c r="K933" s="22"/>
      <c r="L933" s="25" t="e">
        <f t="shared" si="153"/>
        <v>#VALUE!</v>
      </c>
      <c r="M933" s="25" t="e">
        <f t="shared" si="154"/>
        <v>#VALUE!</v>
      </c>
      <c r="N933" s="25" t="e">
        <f t="shared" si="155"/>
        <v>#VALUE!</v>
      </c>
      <c r="O933" s="121"/>
    </row>
    <row r="934" spans="2:15" x14ac:dyDescent="0.45">
      <c r="B934" s="116" t="str">
        <f t="shared" si="147"/>
        <v/>
      </c>
      <c r="C934" s="33" t="str">
        <f t="shared" si="148"/>
        <v/>
      </c>
      <c r="D934" s="41" t="str">
        <f t="shared" si="149"/>
        <v/>
      </c>
      <c r="E934" s="33" t="str">
        <f t="shared" si="150"/>
        <v/>
      </c>
      <c r="F934" s="33" t="str">
        <f t="shared" si="151"/>
        <v/>
      </c>
      <c r="G934" s="42"/>
      <c r="H934" s="33" t="str">
        <f t="shared" si="152"/>
        <v/>
      </c>
      <c r="K934" s="22"/>
      <c r="L934" s="25" t="e">
        <f t="shared" si="153"/>
        <v>#VALUE!</v>
      </c>
      <c r="M934" s="25" t="e">
        <f t="shared" si="154"/>
        <v>#VALUE!</v>
      </c>
      <c r="N934" s="25" t="e">
        <f t="shared" si="155"/>
        <v>#VALUE!</v>
      </c>
      <c r="O934" s="121"/>
    </row>
    <row r="935" spans="2:15" x14ac:dyDescent="0.45">
      <c r="B935" s="116" t="str">
        <f t="shared" si="147"/>
        <v/>
      </c>
      <c r="C935" s="33" t="str">
        <f t="shared" si="148"/>
        <v/>
      </c>
      <c r="D935" s="41" t="str">
        <f t="shared" si="149"/>
        <v/>
      </c>
      <c r="E935" s="33" t="str">
        <f t="shared" si="150"/>
        <v/>
      </c>
      <c r="F935" s="33" t="str">
        <f t="shared" si="151"/>
        <v/>
      </c>
      <c r="G935" s="42"/>
      <c r="H935" s="33" t="str">
        <f t="shared" si="152"/>
        <v/>
      </c>
      <c r="K935" s="22"/>
      <c r="L935" s="25" t="e">
        <f t="shared" si="153"/>
        <v>#VALUE!</v>
      </c>
      <c r="M935" s="25" t="e">
        <f t="shared" si="154"/>
        <v>#VALUE!</v>
      </c>
      <c r="N935" s="25" t="e">
        <f t="shared" si="155"/>
        <v>#VALUE!</v>
      </c>
      <c r="O935" s="121"/>
    </row>
    <row r="936" spans="2:15" x14ac:dyDescent="0.45">
      <c r="B936" s="116" t="str">
        <f t="shared" si="147"/>
        <v/>
      </c>
      <c r="C936" s="33" t="str">
        <f t="shared" si="148"/>
        <v/>
      </c>
      <c r="D936" s="41" t="str">
        <f t="shared" si="149"/>
        <v/>
      </c>
      <c r="E936" s="33" t="str">
        <f t="shared" si="150"/>
        <v/>
      </c>
      <c r="F936" s="33" t="str">
        <f t="shared" si="151"/>
        <v/>
      </c>
      <c r="G936" s="42"/>
      <c r="H936" s="33" t="str">
        <f t="shared" si="152"/>
        <v/>
      </c>
      <c r="K936" s="22"/>
      <c r="L936" s="25" t="e">
        <f t="shared" si="153"/>
        <v>#VALUE!</v>
      </c>
      <c r="M936" s="25" t="e">
        <f t="shared" si="154"/>
        <v>#VALUE!</v>
      </c>
      <c r="N936" s="25" t="e">
        <f t="shared" si="155"/>
        <v>#VALUE!</v>
      </c>
      <c r="O936" s="121"/>
    </row>
    <row r="937" spans="2:15" x14ac:dyDescent="0.45">
      <c r="B937" s="116" t="str">
        <f t="shared" si="147"/>
        <v/>
      </c>
      <c r="C937" s="33" t="str">
        <f t="shared" si="148"/>
        <v/>
      </c>
      <c r="D937" s="41" t="str">
        <f t="shared" si="149"/>
        <v/>
      </c>
      <c r="E937" s="33" t="str">
        <f t="shared" si="150"/>
        <v/>
      </c>
      <c r="F937" s="33" t="str">
        <f t="shared" si="151"/>
        <v/>
      </c>
      <c r="G937" s="42"/>
      <c r="H937" s="33" t="str">
        <f t="shared" si="152"/>
        <v/>
      </c>
      <c r="K937" s="22"/>
      <c r="L937" s="25" t="e">
        <f t="shared" si="153"/>
        <v>#VALUE!</v>
      </c>
      <c r="M937" s="25" t="e">
        <f t="shared" si="154"/>
        <v>#VALUE!</v>
      </c>
      <c r="N937" s="25" t="e">
        <f t="shared" si="155"/>
        <v>#VALUE!</v>
      </c>
      <c r="O937" s="121"/>
    </row>
    <row r="938" spans="2:15" x14ac:dyDescent="0.45">
      <c r="B938" s="116" t="str">
        <f t="shared" si="147"/>
        <v/>
      </c>
      <c r="C938" s="33" t="str">
        <f t="shared" si="148"/>
        <v/>
      </c>
      <c r="D938" s="41" t="str">
        <f t="shared" si="149"/>
        <v/>
      </c>
      <c r="E938" s="33" t="str">
        <f t="shared" si="150"/>
        <v/>
      </c>
      <c r="F938" s="33" t="str">
        <f t="shared" si="151"/>
        <v/>
      </c>
      <c r="G938" s="42"/>
      <c r="H938" s="33" t="str">
        <f t="shared" si="152"/>
        <v/>
      </c>
      <c r="K938" s="22"/>
      <c r="L938" s="25" t="e">
        <f t="shared" si="153"/>
        <v>#VALUE!</v>
      </c>
      <c r="M938" s="25" t="e">
        <f t="shared" si="154"/>
        <v>#VALUE!</v>
      </c>
      <c r="N938" s="25" t="e">
        <f t="shared" si="155"/>
        <v>#VALUE!</v>
      </c>
      <c r="O938" s="121"/>
    </row>
    <row r="939" spans="2:15" x14ac:dyDescent="0.45">
      <c r="B939" s="116" t="str">
        <f t="shared" si="147"/>
        <v/>
      </c>
      <c r="C939" s="33" t="str">
        <f t="shared" si="148"/>
        <v/>
      </c>
      <c r="D939" s="41" t="str">
        <f t="shared" si="149"/>
        <v/>
      </c>
      <c r="E939" s="33" t="str">
        <f t="shared" si="150"/>
        <v/>
      </c>
      <c r="F939" s="33" t="str">
        <f t="shared" si="151"/>
        <v/>
      </c>
      <c r="G939" s="42"/>
      <c r="H939" s="33" t="str">
        <f t="shared" si="152"/>
        <v/>
      </c>
      <c r="K939" s="22"/>
      <c r="L939" s="25" t="e">
        <f t="shared" si="153"/>
        <v>#VALUE!</v>
      </c>
      <c r="M939" s="25" t="e">
        <f t="shared" si="154"/>
        <v>#VALUE!</v>
      </c>
      <c r="N939" s="25" t="e">
        <f t="shared" si="155"/>
        <v>#VALUE!</v>
      </c>
      <c r="O939" s="121"/>
    </row>
    <row r="940" spans="2:15" x14ac:dyDescent="0.45">
      <c r="B940" s="116" t="str">
        <f t="shared" si="147"/>
        <v/>
      </c>
      <c r="C940" s="33" t="str">
        <f t="shared" si="148"/>
        <v/>
      </c>
      <c r="D940" s="41" t="str">
        <f t="shared" si="149"/>
        <v/>
      </c>
      <c r="E940" s="33" t="str">
        <f t="shared" si="150"/>
        <v/>
      </c>
      <c r="F940" s="33" t="str">
        <f t="shared" si="151"/>
        <v/>
      </c>
      <c r="G940" s="42"/>
      <c r="H940" s="33" t="str">
        <f t="shared" si="152"/>
        <v/>
      </c>
      <c r="K940" s="22"/>
      <c r="L940" s="25" t="e">
        <f t="shared" si="153"/>
        <v>#VALUE!</v>
      </c>
      <c r="M940" s="25" t="e">
        <f t="shared" si="154"/>
        <v>#VALUE!</v>
      </c>
      <c r="N940" s="25" t="e">
        <f t="shared" si="155"/>
        <v>#VALUE!</v>
      </c>
      <c r="O940" s="121"/>
    </row>
    <row r="941" spans="2:15" x14ac:dyDescent="0.45">
      <c r="B941" s="116" t="str">
        <f t="shared" si="147"/>
        <v/>
      </c>
      <c r="C941" s="33" t="str">
        <f t="shared" si="148"/>
        <v/>
      </c>
      <c r="D941" s="41" t="str">
        <f t="shared" si="149"/>
        <v/>
      </c>
      <c r="E941" s="33" t="str">
        <f t="shared" si="150"/>
        <v/>
      </c>
      <c r="F941" s="33" t="str">
        <f t="shared" si="151"/>
        <v/>
      </c>
      <c r="G941" s="42"/>
      <c r="H941" s="33" t="str">
        <f t="shared" si="152"/>
        <v/>
      </c>
      <c r="K941" s="22"/>
      <c r="L941" s="25" t="e">
        <f t="shared" si="153"/>
        <v>#VALUE!</v>
      </c>
      <c r="M941" s="25" t="e">
        <f t="shared" si="154"/>
        <v>#VALUE!</v>
      </c>
      <c r="N941" s="25" t="e">
        <f t="shared" si="155"/>
        <v>#VALUE!</v>
      </c>
      <c r="O941" s="121"/>
    </row>
    <row r="942" spans="2:15" x14ac:dyDescent="0.45">
      <c r="B942" s="116" t="str">
        <f t="shared" si="147"/>
        <v/>
      </c>
      <c r="C942" s="33" t="str">
        <f t="shared" si="148"/>
        <v/>
      </c>
      <c r="D942" s="41" t="str">
        <f t="shared" si="149"/>
        <v/>
      </c>
      <c r="E942" s="33" t="str">
        <f t="shared" si="150"/>
        <v/>
      </c>
      <c r="F942" s="33" t="str">
        <f t="shared" si="151"/>
        <v/>
      </c>
      <c r="G942" s="42"/>
      <c r="H942" s="33" t="str">
        <f t="shared" si="152"/>
        <v/>
      </c>
      <c r="K942" s="22"/>
      <c r="L942" s="25" t="e">
        <f t="shared" si="153"/>
        <v>#VALUE!</v>
      </c>
      <c r="M942" s="25" t="e">
        <f t="shared" si="154"/>
        <v>#VALUE!</v>
      </c>
      <c r="N942" s="25" t="e">
        <f t="shared" si="155"/>
        <v>#VALUE!</v>
      </c>
      <c r="O942" s="121"/>
    </row>
    <row r="943" spans="2:15" x14ac:dyDescent="0.45">
      <c r="B943" s="116" t="str">
        <f t="shared" si="147"/>
        <v/>
      </c>
      <c r="C943" s="33" t="str">
        <f t="shared" si="148"/>
        <v/>
      </c>
      <c r="D943" s="41" t="str">
        <f t="shared" si="149"/>
        <v/>
      </c>
      <c r="E943" s="33" t="str">
        <f t="shared" si="150"/>
        <v/>
      </c>
      <c r="F943" s="33" t="str">
        <f t="shared" si="151"/>
        <v/>
      </c>
      <c r="G943" s="42"/>
      <c r="H943" s="33" t="str">
        <f t="shared" si="152"/>
        <v/>
      </c>
      <c r="K943" s="22"/>
      <c r="L943" s="25" t="e">
        <f t="shared" si="153"/>
        <v>#VALUE!</v>
      </c>
      <c r="M943" s="25" t="e">
        <f t="shared" si="154"/>
        <v>#VALUE!</v>
      </c>
      <c r="N943" s="25" t="e">
        <f t="shared" si="155"/>
        <v>#VALUE!</v>
      </c>
      <c r="O943" s="121"/>
    </row>
    <row r="944" spans="2:15" x14ac:dyDescent="0.45">
      <c r="B944" s="116" t="str">
        <f t="shared" si="147"/>
        <v/>
      </c>
      <c r="C944" s="33" t="str">
        <f t="shared" si="148"/>
        <v/>
      </c>
      <c r="D944" s="41" t="str">
        <f t="shared" si="149"/>
        <v/>
      </c>
      <c r="E944" s="33" t="str">
        <f t="shared" si="150"/>
        <v/>
      </c>
      <c r="F944" s="33" t="str">
        <f t="shared" si="151"/>
        <v/>
      </c>
      <c r="G944" s="42"/>
      <c r="H944" s="33" t="str">
        <f t="shared" si="152"/>
        <v/>
      </c>
      <c r="K944" s="22"/>
      <c r="L944" s="25" t="e">
        <f t="shared" si="153"/>
        <v>#VALUE!</v>
      </c>
      <c r="M944" s="25" t="e">
        <f t="shared" si="154"/>
        <v>#VALUE!</v>
      </c>
      <c r="N944" s="25" t="e">
        <f t="shared" si="155"/>
        <v>#VALUE!</v>
      </c>
      <c r="O944" s="121"/>
    </row>
    <row r="945" spans="2:15" x14ac:dyDescent="0.45">
      <c r="B945" s="116" t="str">
        <f t="shared" si="147"/>
        <v/>
      </c>
      <c r="C945" s="33" t="str">
        <f t="shared" si="148"/>
        <v/>
      </c>
      <c r="D945" s="41" t="str">
        <f t="shared" si="149"/>
        <v/>
      </c>
      <c r="E945" s="33" t="str">
        <f t="shared" si="150"/>
        <v/>
      </c>
      <c r="F945" s="33" t="str">
        <f t="shared" si="151"/>
        <v/>
      </c>
      <c r="G945" s="42"/>
      <c r="H945" s="33" t="str">
        <f t="shared" si="152"/>
        <v/>
      </c>
      <c r="K945" s="22"/>
      <c r="L945" s="25" t="e">
        <f t="shared" si="153"/>
        <v>#VALUE!</v>
      </c>
      <c r="M945" s="25" t="e">
        <f t="shared" si="154"/>
        <v>#VALUE!</v>
      </c>
      <c r="N945" s="25" t="e">
        <f t="shared" si="155"/>
        <v>#VALUE!</v>
      </c>
      <c r="O945" s="121"/>
    </row>
    <row r="946" spans="2:15" x14ac:dyDescent="0.45">
      <c r="B946" s="116" t="str">
        <f t="shared" si="147"/>
        <v/>
      </c>
      <c r="C946" s="33" t="str">
        <f t="shared" si="148"/>
        <v/>
      </c>
      <c r="D946" s="41" t="str">
        <f t="shared" si="149"/>
        <v/>
      </c>
      <c r="E946" s="33" t="str">
        <f t="shared" si="150"/>
        <v/>
      </c>
      <c r="F946" s="33" t="str">
        <f t="shared" si="151"/>
        <v/>
      </c>
      <c r="G946" s="42"/>
      <c r="H946" s="33" t="str">
        <f t="shared" si="152"/>
        <v/>
      </c>
      <c r="K946" s="22"/>
      <c r="L946" s="25" t="e">
        <f t="shared" si="153"/>
        <v>#VALUE!</v>
      </c>
      <c r="M946" s="25" t="e">
        <f t="shared" si="154"/>
        <v>#VALUE!</v>
      </c>
      <c r="N946" s="25" t="e">
        <f t="shared" si="155"/>
        <v>#VALUE!</v>
      </c>
      <c r="O946" s="121"/>
    </row>
    <row r="947" spans="2:15" x14ac:dyDescent="0.45">
      <c r="B947" s="116" t="str">
        <f t="shared" si="147"/>
        <v/>
      </c>
      <c r="C947" s="33" t="str">
        <f t="shared" si="148"/>
        <v/>
      </c>
      <c r="D947" s="41" t="str">
        <f t="shared" si="149"/>
        <v/>
      </c>
      <c r="E947" s="33" t="str">
        <f t="shared" si="150"/>
        <v/>
      </c>
      <c r="F947" s="33" t="str">
        <f t="shared" si="151"/>
        <v/>
      </c>
      <c r="G947" s="42"/>
      <c r="H947" s="33" t="str">
        <f t="shared" si="152"/>
        <v/>
      </c>
      <c r="K947" s="22"/>
      <c r="L947" s="25" t="e">
        <f t="shared" si="153"/>
        <v>#VALUE!</v>
      </c>
      <c r="M947" s="25" t="e">
        <f t="shared" si="154"/>
        <v>#VALUE!</v>
      </c>
      <c r="N947" s="25" t="e">
        <f t="shared" si="155"/>
        <v>#VALUE!</v>
      </c>
      <c r="O947" s="121"/>
    </row>
    <row r="948" spans="2:15" x14ac:dyDescent="0.45">
      <c r="B948" s="116" t="str">
        <f t="shared" si="147"/>
        <v/>
      </c>
      <c r="C948" s="33" t="str">
        <f t="shared" si="148"/>
        <v/>
      </c>
      <c r="D948" s="41" t="str">
        <f t="shared" si="149"/>
        <v/>
      </c>
      <c r="E948" s="33" t="str">
        <f t="shared" si="150"/>
        <v/>
      </c>
      <c r="F948" s="33" t="str">
        <f t="shared" si="151"/>
        <v/>
      </c>
      <c r="G948" s="42"/>
      <c r="H948" s="33" t="str">
        <f t="shared" si="152"/>
        <v/>
      </c>
      <c r="K948" s="22"/>
      <c r="L948" s="25" t="e">
        <f t="shared" si="153"/>
        <v>#VALUE!</v>
      </c>
      <c r="M948" s="25" t="e">
        <f t="shared" si="154"/>
        <v>#VALUE!</v>
      </c>
      <c r="N948" s="25" t="e">
        <f t="shared" si="155"/>
        <v>#VALUE!</v>
      </c>
      <c r="O948" s="121"/>
    </row>
    <row r="949" spans="2:15" x14ac:dyDescent="0.45">
      <c r="B949" s="116" t="str">
        <f t="shared" si="147"/>
        <v/>
      </c>
      <c r="C949" s="33" t="str">
        <f t="shared" si="148"/>
        <v/>
      </c>
      <c r="D949" s="41" t="str">
        <f t="shared" si="149"/>
        <v/>
      </c>
      <c r="E949" s="33" t="str">
        <f t="shared" si="150"/>
        <v/>
      </c>
      <c r="F949" s="33" t="str">
        <f t="shared" si="151"/>
        <v/>
      </c>
      <c r="G949" s="42"/>
      <c r="H949" s="33" t="str">
        <f t="shared" si="152"/>
        <v/>
      </c>
      <c r="K949" s="22"/>
      <c r="L949" s="25" t="e">
        <f t="shared" si="153"/>
        <v>#VALUE!</v>
      </c>
      <c r="M949" s="25" t="e">
        <f t="shared" si="154"/>
        <v>#VALUE!</v>
      </c>
      <c r="N949" s="25" t="e">
        <f t="shared" si="155"/>
        <v>#VALUE!</v>
      </c>
      <c r="O949" s="121"/>
    </row>
    <row r="950" spans="2:15" x14ac:dyDescent="0.45">
      <c r="B950" s="116" t="str">
        <f t="shared" si="147"/>
        <v/>
      </c>
      <c r="C950" s="33" t="str">
        <f t="shared" si="148"/>
        <v/>
      </c>
      <c r="D950" s="41" t="str">
        <f t="shared" si="149"/>
        <v/>
      </c>
      <c r="E950" s="33" t="str">
        <f t="shared" si="150"/>
        <v/>
      </c>
      <c r="F950" s="33" t="str">
        <f t="shared" si="151"/>
        <v/>
      </c>
      <c r="G950" s="42"/>
      <c r="H950" s="33" t="str">
        <f t="shared" si="152"/>
        <v/>
      </c>
      <c r="K950" s="22"/>
      <c r="L950" s="25" t="e">
        <f t="shared" si="153"/>
        <v>#VALUE!</v>
      </c>
      <c r="M950" s="25" t="e">
        <f t="shared" si="154"/>
        <v>#VALUE!</v>
      </c>
      <c r="N950" s="25" t="e">
        <f t="shared" si="155"/>
        <v>#VALUE!</v>
      </c>
      <c r="O950" s="121"/>
    </row>
    <row r="951" spans="2:15" x14ac:dyDescent="0.45">
      <c r="B951" s="116" t="str">
        <f t="shared" si="147"/>
        <v/>
      </c>
      <c r="C951" s="33" t="str">
        <f t="shared" si="148"/>
        <v/>
      </c>
      <c r="D951" s="41" t="str">
        <f t="shared" si="149"/>
        <v/>
      </c>
      <c r="E951" s="33" t="str">
        <f t="shared" si="150"/>
        <v/>
      </c>
      <c r="F951" s="33" t="str">
        <f t="shared" si="151"/>
        <v/>
      </c>
      <c r="G951" s="42"/>
      <c r="H951" s="33" t="str">
        <f t="shared" si="152"/>
        <v/>
      </c>
      <c r="K951" s="22"/>
      <c r="L951" s="25" t="e">
        <f t="shared" si="153"/>
        <v>#VALUE!</v>
      </c>
      <c r="M951" s="25" t="e">
        <f t="shared" si="154"/>
        <v>#VALUE!</v>
      </c>
      <c r="N951" s="25" t="e">
        <f t="shared" si="155"/>
        <v>#VALUE!</v>
      </c>
      <c r="O951" s="121"/>
    </row>
    <row r="952" spans="2:15" x14ac:dyDescent="0.45">
      <c r="B952" s="116" t="str">
        <f t="shared" si="147"/>
        <v/>
      </c>
      <c r="C952" s="33" t="str">
        <f t="shared" si="148"/>
        <v/>
      </c>
      <c r="D952" s="41" t="str">
        <f t="shared" si="149"/>
        <v/>
      </c>
      <c r="E952" s="33" t="str">
        <f t="shared" si="150"/>
        <v/>
      </c>
      <c r="F952" s="33" t="str">
        <f t="shared" si="151"/>
        <v/>
      </c>
      <c r="G952" s="42"/>
      <c r="H952" s="33" t="str">
        <f t="shared" si="152"/>
        <v/>
      </c>
      <c r="K952" s="22"/>
      <c r="L952" s="25" t="e">
        <f t="shared" si="153"/>
        <v>#VALUE!</v>
      </c>
      <c r="M952" s="25" t="e">
        <f t="shared" si="154"/>
        <v>#VALUE!</v>
      </c>
      <c r="N952" s="25" t="e">
        <f t="shared" si="155"/>
        <v>#VALUE!</v>
      </c>
      <c r="O952" s="121"/>
    </row>
    <row r="953" spans="2:15" x14ac:dyDescent="0.45">
      <c r="B953" s="116" t="str">
        <f t="shared" si="147"/>
        <v/>
      </c>
      <c r="C953" s="33" t="str">
        <f t="shared" si="148"/>
        <v/>
      </c>
      <c r="D953" s="41" t="str">
        <f t="shared" si="149"/>
        <v/>
      </c>
      <c r="E953" s="33" t="str">
        <f t="shared" si="150"/>
        <v/>
      </c>
      <c r="F953" s="33" t="str">
        <f t="shared" si="151"/>
        <v/>
      </c>
      <c r="G953" s="42"/>
      <c r="H953" s="33" t="str">
        <f t="shared" si="152"/>
        <v/>
      </c>
      <c r="K953" s="22"/>
      <c r="L953" s="25" t="e">
        <f t="shared" si="153"/>
        <v>#VALUE!</v>
      </c>
      <c r="M953" s="25" t="e">
        <f t="shared" si="154"/>
        <v>#VALUE!</v>
      </c>
      <c r="N953" s="25" t="e">
        <f t="shared" si="155"/>
        <v>#VALUE!</v>
      </c>
      <c r="O953" s="121"/>
    </row>
    <row r="954" spans="2:15" x14ac:dyDescent="0.45">
      <c r="B954" s="116" t="str">
        <f t="shared" si="147"/>
        <v/>
      </c>
      <c r="C954" s="33" t="str">
        <f t="shared" si="148"/>
        <v/>
      </c>
      <c r="D954" s="41" t="str">
        <f t="shared" si="149"/>
        <v/>
      </c>
      <c r="E954" s="33" t="str">
        <f t="shared" si="150"/>
        <v/>
      </c>
      <c r="F954" s="33" t="str">
        <f t="shared" si="151"/>
        <v/>
      </c>
      <c r="G954" s="42"/>
      <c r="H954" s="33" t="str">
        <f t="shared" si="152"/>
        <v/>
      </c>
      <c r="K954" s="22"/>
      <c r="L954" s="25" t="e">
        <f t="shared" si="153"/>
        <v>#VALUE!</v>
      </c>
      <c r="M954" s="25" t="e">
        <f t="shared" si="154"/>
        <v>#VALUE!</v>
      </c>
      <c r="N954" s="25" t="e">
        <f t="shared" si="155"/>
        <v>#VALUE!</v>
      </c>
      <c r="O954" s="121"/>
    </row>
    <row r="955" spans="2:15" x14ac:dyDescent="0.45">
      <c r="B955" s="116" t="str">
        <f t="shared" si="147"/>
        <v/>
      </c>
      <c r="C955" s="33" t="str">
        <f t="shared" si="148"/>
        <v/>
      </c>
      <c r="D955" s="41" t="str">
        <f t="shared" si="149"/>
        <v/>
      </c>
      <c r="E955" s="33" t="str">
        <f t="shared" si="150"/>
        <v/>
      </c>
      <c r="F955" s="33" t="str">
        <f t="shared" si="151"/>
        <v/>
      </c>
      <c r="G955" s="42"/>
      <c r="H955" s="33" t="str">
        <f t="shared" si="152"/>
        <v/>
      </c>
      <c r="K955" s="22"/>
      <c r="L955" s="25" t="e">
        <f t="shared" si="153"/>
        <v>#VALUE!</v>
      </c>
      <c r="M955" s="25" t="e">
        <f t="shared" si="154"/>
        <v>#VALUE!</v>
      </c>
      <c r="N955" s="25" t="e">
        <f t="shared" si="155"/>
        <v>#VALUE!</v>
      </c>
      <c r="O955" s="121"/>
    </row>
    <row r="956" spans="2:15" x14ac:dyDescent="0.45">
      <c r="B956" s="116" t="str">
        <f t="shared" si="147"/>
        <v/>
      </c>
      <c r="C956" s="33" t="str">
        <f t="shared" si="148"/>
        <v/>
      </c>
      <c r="D956" s="41" t="str">
        <f t="shared" si="149"/>
        <v/>
      </c>
      <c r="E956" s="33" t="str">
        <f t="shared" si="150"/>
        <v/>
      </c>
      <c r="F956" s="33" t="str">
        <f t="shared" si="151"/>
        <v/>
      </c>
      <c r="G956" s="42"/>
      <c r="H956" s="33" t="str">
        <f t="shared" si="152"/>
        <v/>
      </c>
      <c r="K956" s="22"/>
      <c r="L956" s="25" t="e">
        <f t="shared" si="153"/>
        <v>#VALUE!</v>
      </c>
      <c r="M956" s="25" t="e">
        <f t="shared" si="154"/>
        <v>#VALUE!</v>
      </c>
      <c r="N956" s="25" t="e">
        <f t="shared" si="155"/>
        <v>#VALUE!</v>
      </c>
      <c r="O956" s="121"/>
    </row>
    <row r="957" spans="2:15" x14ac:dyDescent="0.45">
      <c r="B957" s="116" t="str">
        <f t="shared" si="147"/>
        <v/>
      </c>
      <c r="C957" s="33" t="str">
        <f t="shared" si="148"/>
        <v/>
      </c>
      <c r="D957" s="41" t="str">
        <f t="shared" si="149"/>
        <v/>
      </c>
      <c r="E957" s="33" t="str">
        <f t="shared" si="150"/>
        <v/>
      </c>
      <c r="F957" s="33" t="str">
        <f t="shared" si="151"/>
        <v/>
      </c>
      <c r="G957" s="42"/>
      <c r="H957" s="33" t="str">
        <f t="shared" si="152"/>
        <v/>
      </c>
      <c r="K957" s="22"/>
      <c r="L957" s="25" t="e">
        <f t="shared" si="153"/>
        <v>#VALUE!</v>
      </c>
      <c r="M957" s="25" t="e">
        <f t="shared" si="154"/>
        <v>#VALUE!</v>
      </c>
      <c r="N957" s="25" t="e">
        <f t="shared" si="155"/>
        <v>#VALUE!</v>
      </c>
      <c r="O957" s="121"/>
    </row>
    <row r="958" spans="2:15" x14ac:dyDescent="0.45">
      <c r="B958" s="116" t="str">
        <f t="shared" si="147"/>
        <v/>
      </c>
      <c r="C958" s="33" t="str">
        <f t="shared" si="148"/>
        <v/>
      </c>
      <c r="D958" s="41" t="str">
        <f t="shared" si="149"/>
        <v/>
      </c>
      <c r="E958" s="33" t="str">
        <f t="shared" si="150"/>
        <v/>
      </c>
      <c r="F958" s="33" t="str">
        <f t="shared" si="151"/>
        <v/>
      </c>
      <c r="G958" s="42"/>
      <c r="H958" s="33" t="str">
        <f t="shared" si="152"/>
        <v/>
      </c>
      <c r="K958" s="22"/>
      <c r="L958" s="25" t="e">
        <f t="shared" si="153"/>
        <v>#VALUE!</v>
      </c>
      <c r="M958" s="25" t="e">
        <f t="shared" si="154"/>
        <v>#VALUE!</v>
      </c>
      <c r="N958" s="25" t="e">
        <f t="shared" si="155"/>
        <v>#VALUE!</v>
      </c>
      <c r="O958" s="121"/>
    </row>
    <row r="959" spans="2:15" x14ac:dyDescent="0.45">
      <c r="B959" s="116" t="str">
        <f t="shared" si="147"/>
        <v/>
      </c>
      <c r="C959" s="33" t="str">
        <f t="shared" si="148"/>
        <v/>
      </c>
      <c r="D959" s="41" t="str">
        <f t="shared" si="149"/>
        <v/>
      </c>
      <c r="E959" s="33" t="str">
        <f t="shared" si="150"/>
        <v/>
      </c>
      <c r="F959" s="33" t="str">
        <f t="shared" si="151"/>
        <v/>
      </c>
      <c r="G959" s="42"/>
      <c r="H959" s="33" t="str">
        <f t="shared" si="152"/>
        <v/>
      </c>
      <c r="K959" s="22"/>
      <c r="L959" s="25" t="e">
        <f t="shared" si="153"/>
        <v>#VALUE!</v>
      </c>
      <c r="M959" s="25" t="e">
        <f t="shared" si="154"/>
        <v>#VALUE!</v>
      </c>
      <c r="N959" s="25" t="e">
        <f t="shared" si="155"/>
        <v>#VALUE!</v>
      </c>
      <c r="O959" s="121"/>
    </row>
    <row r="960" spans="2:15" x14ac:dyDescent="0.45">
      <c r="B960" s="116" t="str">
        <f t="shared" si="147"/>
        <v/>
      </c>
      <c r="C960" s="33" t="str">
        <f t="shared" si="148"/>
        <v/>
      </c>
      <c r="D960" s="41" t="str">
        <f t="shared" si="149"/>
        <v/>
      </c>
      <c r="E960" s="33" t="str">
        <f t="shared" si="150"/>
        <v/>
      </c>
      <c r="F960" s="33" t="str">
        <f t="shared" si="151"/>
        <v/>
      </c>
      <c r="G960" s="42"/>
      <c r="H960" s="33" t="str">
        <f t="shared" si="152"/>
        <v/>
      </c>
      <c r="K960" s="22"/>
      <c r="L960" s="25" t="e">
        <f t="shared" si="153"/>
        <v>#VALUE!</v>
      </c>
      <c r="M960" s="25" t="e">
        <f t="shared" si="154"/>
        <v>#VALUE!</v>
      </c>
      <c r="N960" s="25" t="e">
        <f t="shared" si="155"/>
        <v>#VALUE!</v>
      </c>
      <c r="O960" s="121"/>
    </row>
    <row r="961" spans="2:15" x14ac:dyDescent="0.45">
      <c r="B961" s="116" t="str">
        <f t="shared" si="147"/>
        <v/>
      </c>
      <c r="C961" s="33" t="str">
        <f t="shared" si="148"/>
        <v/>
      </c>
      <c r="D961" s="41" t="str">
        <f t="shared" si="149"/>
        <v/>
      </c>
      <c r="E961" s="33" t="str">
        <f t="shared" si="150"/>
        <v/>
      </c>
      <c r="F961" s="33" t="str">
        <f t="shared" si="151"/>
        <v/>
      </c>
      <c r="G961" s="42"/>
      <c r="H961" s="33" t="str">
        <f t="shared" si="152"/>
        <v/>
      </c>
      <c r="K961" s="22"/>
      <c r="L961" s="25" t="e">
        <f t="shared" si="153"/>
        <v>#VALUE!</v>
      </c>
      <c r="M961" s="25" t="e">
        <f t="shared" si="154"/>
        <v>#VALUE!</v>
      </c>
      <c r="N961" s="25" t="e">
        <f t="shared" si="155"/>
        <v>#VALUE!</v>
      </c>
      <c r="O961" s="121"/>
    </row>
    <row r="962" spans="2:15" x14ac:dyDescent="0.45">
      <c r="B962" s="116" t="str">
        <f t="shared" si="147"/>
        <v/>
      </c>
      <c r="C962" s="33" t="str">
        <f t="shared" si="148"/>
        <v/>
      </c>
      <c r="D962" s="41" t="str">
        <f t="shared" si="149"/>
        <v/>
      </c>
      <c r="E962" s="33" t="str">
        <f t="shared" si="150"/>
        <v/>
      </c>
      <c r="F962" s="33" t="str">
        <f t="shared" si="151"/>
        <v/>
      </c>
      <c r="G962" s="42"/>
      <c r="H962" s="33" t="str">
        <f t="shared" si="152"/>
        <v/>
      </c>
      <c r="K962" s="22"/>
      <c r="L962" s="25" t="e">
        <f t="shared" si="153"/>
        <v>#VALUE!</v>
      </c>
      <c r="M962" s="25" t="e">
        <f t="shared" si="154"/>
        <v>#VALUE!</v>
      </c>
      <c r="N962" s="25" t="e">
        <f t="shared" si="155"/>
        <v>#VALUE!</v>
      </c>
      <c r="O962" s="121"/>
    </row>
    <row r="963" spans="2:15" x14ac:dyDescent="0.45">
      <c r="B963" s="116" t="str">
        <f t="shared" si="147"/>
        <v/>
      </c>
      <c r="C963" s="33" t="str">
        <f t="shared" si="148"/>
        <v/>
      </c>
      <c r="D963" s="41" t="str">
        <f t="shared" si="149"/>
        <v/>
      </c>
      <c r="E963" s="33" t="str">
        <f t="shared" si="150"/>
        <v/>
      </c>
      <c r="F963" s="33" t="str">
        <f t="shared" si="151"/>
        <v/>
      </c>
      <c r="G963" s="42"/>
      <c r="H963" s="33" t="str">
        <f t="shared" si="152"/>
        <v/>
      </c>
      <c r="K963" s="22"/>
      <c r="L963" s="25" t="e">
        <f t="shared" si="153"/>
        <v>#VALUE!</v>
      </c>
      <c r="M963" s="25" t="e">
        <f t="shared" si="154"/>
        <v>#VALUE!</v>
      </c>
      <c r="N963" s="25" t="e">
        <f t="shared" si="155"/>
        <v>#VALUE!</v>
      </c>
      <c r="O963" s="121"/>
    </row>
    <row r="964" spans="2:15" x14ac:dyDescent="0.45">
      <c r="B964" s="116" t="str">
        <f t="shared" si="147"/>
        <v/>
      </c>
      <c r="C964" s="33" t="str">
        <f t="shared" si="148"/>
        <v/>
      </c>
      <c r="D964" s="41" t="str">
        <f t="shared" si="149"/>
        <v/>
      </c>
      <c r="E964" s="33" t="str">
        <f t="shared" si="150"/>
        <v/>
      </c>
      <c r="F964" s="33" t="str">
        <f t="shared" si="151"/>
        <v/>
      </c>
      <c r="G964" s="42"/>
      <c r="H964" s="33" t="str">
        <f t="shared" si="152"/>
        <v/>
      </c>
      <c r="K964" s="22"/>
      <c r="L964" s="25" t="e">
        <f t="shared" si="153"/>
        <v>#VALUE!</v>
      </c>
      <c r="M964" s="25" t="e">
        <f t="shared" si="154"/>
        <v>#VALUE!</v>
      </c>
      <c r="N964" s="25" t="e">
        <f t="shared" si="155"/>
        <v>#VALUE!</v>
      </c>
      <c r="O964" s="121"/>
    </row>
    <row r="965" spans="2:15" x14ac:dyDescent="0.45">
      <c r="B965" s="116" t="str">
        <f t="shared" si="147"/>
        <v/>
      </c>
      <c r="C965" s="33" t="str">
        <f t="shared" si="148"/>
        <v/>
      </c>
      <c r="D965" s="41" t="str">
        <f t="shared" si="149"/>
        <v/>
      </c>
      <c r="E965" s="33" t="str">
        <f t="shared" si="150"/>
        <v/>
      </c>
      <c r="F965" s="33" t="str">
        <f t="shared" si="151"/>
        <v/>
      </c>
      <c r="G965" s="42"/>
      <c r="H965" s="33" t="str">
        <f t="shared" si="152"/>
        <v/>
      </c>
      <c r="K965" s="22"/>
      <c r="L965" s="25" t="e">
        <f t="shared" si="153"/>
        <v>#VALUE!</v>
      </c>
      <c r="M965" s="25" t="e">
        <f t="shared" si="154"/>
        <v>#VALUE!</v>
      </c>
      <c r="N965" s="25" t="e">
        <f t="shared" si="155"/>
        <v>#VALUE!</v>
      </c>
      <c r="O965" s="121"/>
    </row>
    <row r="966" spans="2:15" x14ac:dyDescent="0.45">
      <c r="B966" s="116" t="str">
        <f t="shared" si="147"/>
        <v/>
      </c>
      <c r="C966" s="33" t="str">
        <f t="shared" si="148"/>
        <v/>
      </c>
      <c r="D966" s="41" t="str">
        <f t="shared" si="149"/>
        <v/>
      </c>
      <c r="E966" s="33" t="str">
        <f t="shared" si="150"/>
        <v/>
      </c>
      <c r="F966" s="33" t="str">
        <f t="shared" si="151"/>
        <v/>
      </c>
      <c r="G966" s="42"/>
      <c r="H966" s="33" t="str">
        <f t="shared" si="152"/>
        <v/>
      </c>
      <c r="K966" s="22"/>
      <c r="L966" s="25" t="e">
        <f t="shared" si="153"/>
        <v>#VALUE!</v>
      </c>
      <c r="M966" s="25" t="e">
        <f t="shared" si="154"/>
        <v>#VALUE!</v>
      </c>
      <c r="N966" s="25" t="e">
        <f t="shared" si="155"/>
        <v>#VALUE!</v>
      </c>
      <c r="O966" s="121"/>
    </row>
    <row r="967" spans="2:15" x14ac:dyDescent="0.45">
      <c r="B967" s="116" t="str">
        <f t="shared" si="147"/>
        <v/>
      </c>
      <c r="C967" s="33" t="str">
        <f t="shared" si="148"/>
        <v/>
      </c>
      <c r="D967" s="41" t="str">
        <f t="shared" si="149"/>
        <v/>
      </c>
      <c r="E967" s="33" t="str">
        <f t="shared" si="150"/>
        <v/>
      </c>
      <c r="F967" s="33" t="str">
        <f t="shared" si="151"/>
        <v/>
      </c>
      <c r="G967" s="42"/>
      <c r="H967" s="33" t="str">
        <f t="shared" si="152"/>
        <v/>
      </c>
      <c r="K967" s="22"/>
      <c r="L967" s="25" t="e">
        <f t="shared" si="153"/>
        <v>#VALUE!</v>
      </c>
      <c r="M967" s="25" t="e">
        <f t="shared" si="154"/>
        <v>#VALUE!</v>
      </c>
      <c r="N967" s="25" t="e">
        <f t="shared" si="155"/>
        <v>#VALUE!</v>
      </c>
      <c r="O967" s="121"/>
    </row>
    <row r="968" spans="2:15" x14ac:dyDescent="0.45">
      <c r="B968" s="116" t="str">
        <f t="shared" si="147"/>
        <v/>
      </c>
      <c r="C968" s="33" t="str">
        <f t="shared" si="148"/>
        <v/>
      </c>
      <c r="D968" s="41" t="str">
        <f t="shared" si="149"/>
        <v/>
      </c>
      <c r="E968" s="33" t="str">
        <f t="shared" si="150"/>
        <v/>
      </c>
      <c r="F968" s="33" t="str">
        <f t="shared" si="151"/>
        <v/>
      </c>
      <c r="G968" s="42"/>
      <c r="H968" s="33" t="str">
        <f t="shared" si="152"/>
        <v/>
      </c>
      <c r="K968" s="22"/>
      <c r="L968" s="25" t="e">
        <f t="shared" si="153"/>
        <v>#VALUE!</v>
      </c>
      <c r="M968" s="25" t="e">
        <f t="shared" si="154"/>
        <v>#VALUE!</v>
      </c>
      <c r="N968" s="25" t="e">
        <f t="shared" si="155"/>
        <v>#VALUE!</v>
      </c>
      <c r="O968" s="121"/>
    </row>
    <row r="969" spans="2:15" x14ac:dyDescent="0.45">
      <c r="B969" s="116" t="str">
        <f t="shared" si="147"/>
        <v/>
      </c>
      <c r="C969" s="33" t="str">
        <f t="shared" si="148"/>
        <v/>
      </c>
      <c r="D969" s="41" t="str">
        <f t="shared" si="149"/>
        <v/>
      </c>
      <c r="E969" s="33" t="str">
        <f t="shared" si="150"/>
        <v/>
      </c>
      <c r="F969" s="33" t="str">
        <f t="shared" si="151"/>
        <v/>
      </c>
      <c r="G969" s="42"/>
      <c r="H969" s="33" t="str">
        <f t="shared" si="152"/>
        <v/>
      </c>
      <c r="K969" s="22"/>
      <c r="L969" s="25" t="e">
        <f t="shared" si="153"/>
        <v>#VALUE!</v>
      </c>
      <c r="M969" s="25" t="e">
        <f t="shared" si="154"/>
        <v>#VALUE!</v>
      </c>
      <c r="N969" s="25" t="e">
        <f t="shared" si="155"/>
        <v>#VALUE!</v>
      </c>
      <c r="O969" s="121"/>
    </row>
    <row r="970" spans="2:15" x14ac:dyDescent="0.45">
      <c r="B970" s="116" t="str">
        <f t="shared" si="147"/>
        <v/>
      </c>
      <c r="C970" s="33" t="str">
        <f t="shared" si="148"/>
        <v/>
      </c>
      <c r="D970" s="41" t="str">
        <f t="shared" si="149"/>
        <v/>
      </c>
      <c r="E970" s="33" t="str">
        <f t="shared" si="150"/>
        <v/>
      </c>
      <c r="F970" s="33" t="str">
        <f t="shared" si="151"/>
        <v/>
      </c>
      <c r="G970" s="42"/>
      <c r="H970" s="33" t="str">
        <f t="shared" si="152"/>
        <v/>
      </c>
      <c r="K970" s="22"/>
      <c r="L970" s="25" t="e">
        <f t="shared" si="153"/>
        <v>#VALUE!</v>
      </c>
      <c r="M970" s="25" t="e">
        <f t="shared" si="154"/>
        <v>#VALUE!</v>
      </c>
      <c r="N970" s="25" t="e">
        <f t="shared" si="155"/>
        <v>#VALUE!</v>
      </c>
      <c r="O970" s="121"/>
    </row>
    <row r="971" spans="2:15" x14ac:dyDescent="0.45">
      <c r="B971" s="116" t="str">
        <f t="shared" si="147"/>
        <v/>
      </c>
      <c r="C971" s="33" t="str">
        <f t="shared" si="148"/>
        <v/>
      </c>
      <c r="D971" s="41" t="str">
        <f t="shared" si="149"/>
        <v/>
      </c>
      <c r="E971" s="33" t="str">
        <f t="shared" si="150"/>
        <v/>
      </c>
      <c r="F971" s="33" t="str">
        <f t="shared" si="151"/>
        <v/>
      </c>
      <c r="G971" s="42"/>
      <c r="H971" s="33" t="str">
        <f t="shared" si="152"/>
        <v/>
      </c>
      <c r="K971" s="22"/>
      <c r="L971" s="25" t="e">
        <f t="shared" si="153"/>
        <v>#VALUE!</v>
      </c>
      <c r="M971" s="25" t="e">
        <f t="shared" si="154"/>
        <v>#VALUE!</v>
      </c>
      <c r="N971" s="25" t="e">
        <f t="shared" si="155"/>
        <v>#VALUE!</v>
      </c>
      <c r="O971" s="121"/>
    </row>
    <row r="972" spans="2:15" x14ac:dyDescent="0.45">
      <c r="B972" s="116" t="str">
        <f t="shared" si="147"/>
        <v/>
      </c>
      <c r="C972" s="33" t="str">
        <f t="shared" si="148"/>
        <v/>
      </c>
      <c r="D972" s="41" t="str">
        <f t="shared" si="149"/>
        <v/>
      </c>
      <c r="E972" s="33" t="str">
        <f t="shared" si="150"/>
        <v/>
      </c>
      <c r="F972" s="33" t="str">
        <f t="shared" si="151"/>
        <v/>
      </c>
      <c r="G972" s="42"/>
      <c r="H972" s="33" t="str">
        <f t="shared" si="152"/>
        <v/>
      </c>
      <c r="K972" s="22"/>
      <c r="L972" s="25" t="e">
        <f t="shared" si="153"/>
        <v>#VALUE!</v>
      </c>
      <c r="M972" s="25" t="e">
        <f t="shared" si="154"/>
        <v>#VALUE!</v>
      </c>
      <c r="N972" s="25" t="e">
        <f t="shared" si="155"/>
        <v>#VALUE!</v>
      </c>
      <c r="O972" s="121"/>
    </row>
    <row r="973" spans="2:15" x14ac:dyDescent="0.45">
      <c r="B973" s="116" t="str">
        <f t="shared" si="147"/>
        <v/>
      </c>
      <c r="C973" s="33" t="str">
        <f t="shared" si="148"/>
        <v/>
      </c>
      <c r="D973" s="41" t="str">
        <f t="shared" si="149"/>
        <v/>
      </c>
      <c r="E973" s="33" t="str">
        <f t="shared" si="150"/>
        <v/>
      </c>
      <c r="F973" s="33" t="str">
        <f t="shared" si="151"/>
        <v/>
      </c>
      <c r="G973" s="42"/>
      <c r="H973" s="33" t="str">
        <f t="shared" si="152"/>
        <v/>
      </c>
      <c r="K973" s="22"/>
      <c r="L973" s="25" t="e">
        <f t="shared" si="153"/>
        <v>#VALUE!</v>
      </c>
      <c r="M973" s="25" t="e">
        <f t="shared" si="154"/>
        <v>#VALUE!</v>
      </c>
      <c r="N973" s="25" t="e">
        <f t="shared" si="155"/>
        <v>#VALUE!</v>
      </c>
      <c r="O973" s="121"/>
    </row>
    <row r="974" spans="2:15" x14ac:dyDescent="0.45">
      <c r="B974" s="116" t="str">
        <f t="shared" si="147"/>
        <v/>
      </c>
      <c r="C974" s="33" t="str">
        <f t="shared" si="148"/>
        <v/>
      </c>
      <c r="D974" s="41" t="str">
        <f t="shared" si="149"/>
        <v/>
      </c>
      <c r="E974" s="33" t="str">
        <f t="shared" si="150"/>
        <v/>
      </c>
      <c r="F974" s="33" t="str">
        <f t="shared" si="151"/>
        <v/>
      </c>
      <c r="G974" s="42"/>
      <c r="H974" s="33" t="str">
        <f t="shared" si="152"/>
        <v/>
      </c>
      <c r="K974" s="22"/>
      <c r="L974" s="25" t="e">
        <f t="shared" si="153"/>
        <v>#VALUE!</v>
      </c>
      <c r="M974" s="25" t="e">
        <f t="shared" si="154"/>
        <v>#VALUE!</v>
      </c>
      <c r="N974" s="25" t="e">
        <f t="shared" si="155"/>
        <v>#VALUE!</v>
      </c>
      <c r="O974" s="121"/>
    </row>
    <row r="975" spans="2:15" x14ac:dyDescent="0.45">
      <c r="B975" s="116" t="str">
        <f t="shared" si="147"/>
        <v/>
      </c>
      <c r="C975" s="33" t="str">
        <f t="shared" si="148"/>
        <v/>
      </c>
      <c r="D975" s="41" t="str">
        <f t="shared" si="149"/>
        <v/>
      </c>
      <c r="E975" s="33" t="str">
        <f t="shared" si="150"/>
        <v/>
      </c>
      <c r="F975" s="33" t="str">
        <f t="shared" si="151"/>
        <v/>
      </c>
      <c r="G975" s="42"/>
      <c r="H975" s="33" t="str">
        <f t="shared" si="152"/>
        <v/>
      </c>
      <c r="K975" s="22"/>
      <c r="L975" s="25" t="e">
        <f t="shared" si="153"/>
        <v>#VALUE!</v>
      </c>
      <c r="M975" s="25" t="e">
        <f t="shared" si="154"/>
        <v>#VALUE!</v>
      </c>
      <c r="N975" s="25" t="e">
        <f t="shared" si="155"/>
        <v>#VALUE!</v>
      </c>
      <c r="O975" s="121"/>
    </row>
    <row r="976" spans="2:15" x14ac:dyDescent="0.45">
      <c r="B976" s="116" t="str">
        <f t="shared" si="147"/>
        <v/>
      </c>
      <c r="C976" s="33" t="str">
        <f t="shared" si="148"/>
        <v/>
      </c>
      <c r="D976" s="41" t="str">
        <f t="shared" si="149"/>
        <v/>
      </c>
      <c r="E976" s="33" t="str">
        <f t="shared" si="150"/>
        <v/>
      </c>
      <c r="F976" s="33" t="str">
        <f t="shared" si="151"/>
        <v/>
      </c>
      <c r="G976" s="42"/>
      <c r="H976" s="33" t="str">
        <f t="shared" si="152"/>
        <v/>
      </c>
      <c r="K976" s="22"/>
      <c r="L976" s="25" t="e">
        <f t="shared" si="153"/>
        <v>#VALUE!</v>
      </c>
      <c r="M976" s="25" t="e">
        <f t="shared" si="154"/>
        <v>#VALUE!</v>
      </c>
      <c r="N976" s="25" t="e">
        <f t="shared" si="155"/>
        <v>#VALUE!</v>
      </c>
      <c r="O976" s="121"/>
    </row>
    <row r="977" spans="2:15" x14ac:dyDescent="0.45">
      <c r="B977" s="116" t="str">
        <f t="shared" si="147"/>
        <v/>
      </c>
      <c r="C977" s="33" t="str">
        <f t="shared" si="148"/>
        <v/>
      </c>
      <c r="D977" s="41" t="str">
        <f t="shared" si="149"/>
        <v/>
      </c>
      <c r="E977" s="33" t="str">
        <f t="shared" si="150"/>
        <v/>
      </c>
      <c r="F977" s="33" t="str">
        <f t="shared" si="151"/>
        <v/>
      </c>
      <c r="G977" s="42"/>
      <c r="H977" s="33" t="str">
        <f t="shared" si="152"/>
        <v/>
      </c>
      <c r="K977" s="22"/>
      <c r="L977" s="25" t="e">
        <f t="shared" si="153"/>
        <v>#VALUE!</v>
      </c>
      <c r="M977" s="25" t="e">
        <f t="shared" si="154"/>
        <v>#VALUE!</v>
      </c>
      <c r="N977" s="25" t="e">
        <f t="shared" si="155"/>
        <v>#VALUE!</v>
      </c>
      <c r="O977" s="121"/>
    </row>
    <row r="978" spans="2:15" x14ac:dyDescent="0.45">
      <c r="B978" s="116" t="str">
        <f t="shared" si="147"/>
        <v/>
      </c>
      <c r="C978" s="33" t="str">
        <f t="shared" si="148"/>
        <v/>
      </c>
      <c r="D978" s="41" t="str">
        <f t="shared" si="149"/>
        <v/>
      </c>
      <c r="E978" s="33" t="str">
        <f t="shared" si="150"/>
        <v/>
      </c>
      <c r="F978" s="33" t="str">
        <f t="shared" si="151"/>
        <v/>
      </c>
      <c r="G978" s="42"/>
      <c r="H978" s="33" t="str">
        <f t="shared" si="152"/>
        <v/>
      </c>
      <c r="K978" s="22"/>
      <c r="L978" s="25" t="e">
        <f t="shared" si="153"/>
        <v>#VALUE!</v>
      </c>
      <c r="M978" s="25" t="e">
        <f t="shared" si="154"/>
        <v>#VALUE!</v>
      </c>
      <c r="N978" s="25" t="e">
        <f t="shared" si="155"/>
        <v>#VALUE!</v>
      </c>
      <c r="O978" s="121"/>
    </row>
    <row r="979" spans="2:15" x14ac:dyDescent="0.45">
      <c r="B979" s="116" t="str">
        <f t="shared" si="147"/>
        <v/>
      </c>
      <c r="C979" s="33" t="str">
        <f t="shared" si="148"/>
        <v/>
      </c>
      <c r="D979" s="41" t="str">
        <f t="shared" si="149"/>
        <v/>
      </c>
      <c r="E979" s="33" t="str">
        <f t="shared" si="150"/>
        <v/>
      </c>
      <c r="F979" s="33" t="str">
        <f t="shared" si="151"/>
        <v/>
      </c>
      <c r="G979" s="42"/>
      <c r="H979" s="33" t="str">
        <f t="shared" si="152"/>
        <v/>
      </c>
      <c r="K979" s="22"/>
      <c r="L979" s="25" t="e">
        <f t="shared" si="153"/>
        <v>#VALUE!</v>
      </c>
      <c r="M979" s="25" t="e">
        <f t="shared" si="154"/>
        <v>#VALUE!</v>
      </c>
      <c r="N979" s="25" t="e">
        <f t="shared" si="155"/>
        <v>#VALUE!</v>
      </c>
      <c r="O979" s="121"/>
    </row>
    <row r="980" spans="2:15" x14ac:dyDescent="0.45">
      <c r="B980" s="116" t="str">
        <f t="shared" si="147"/>
        <v/>
      </c>
      <c r="C980" s="33" t="str">
        <f t="shared" si="148"/>
        <v/>
      </c>
      <c r="D980" s="41" t="str">
        <f t="shared" si="149"/>
        <v/>
      </c>
      <c r="E980" s="33" t="str">
        <f t="shared" si="150"/>
        <v/>
      </c>
      <c r="F980" s="33" t="str">
        <f t="shared" si="151"/>
        <v/>
      </c>
      <c r="G980" s="42"/>
      <c r="H980" s="33" t="str">
        <f t="shared" si="152"/>
        <v/>
      </c>
      <c r="K980" s="22"/>
      <c r="L980" s="25" t="e">
        <f t="shared" si="153"/>
        <v>#VALUE!</v>
      </c>
      <c r="M980" s="25" t="e">
        <f t="shared" si="154"/>
        <v>#VALUE!</v>
      </c>
      <c r="N980" s="25" t="e">
        <f t="shared" si="155"/>
        <v>#VALUE!</v>
      </c>
      <c r="O980" s="121"/>
    </row>
    <row r="981" spans="2:15" x14ac:dyDescent="0.45">
      <c r="B981" s="116" t="str">
        <f t="shared" si="147"/>
        <v/>
      </c>
      <c r="C981" s="33" t="str">
        <f t="shared" si="148"/>
        <v/>
      </c>
      <c r="D981" s="41" t="str">
        <f t="shared" si="149"/>
        <v/>
      </c>
      <c r="E981" s="33" t="str">
        <f t="shared" si="150"/>
        <v/>
      </c>
      <c r="F981" s="33" t="str">
        <f t="shared" si="151"/>
        <v/>
      </c>
      <c r="G981" s="42"/>
      <c r="H981" s="33" t="str">
        <f t="shared" si="152"/>
        <v/>
      </c>
      <c r="K981" s="22"/>
      <c r="L981" s="25" t="e">
        <f t="shared" si="153"/>
        <v>#VALUE!</v>
      </c>
      <c r="M981" s="25" t="e">
        <f t="shared" si="154"/>
        <v>#VALUE!</v>
      </c>
      <c r="N981" s="25" t="e">
        <f t="shared" si="155"/>
        <v>#VALUE!</v>
      </c>
      <c r="O981" s="121"/>
    </row>
    <row r="982" spans="2:15" x14ac:dyDescent="0.45">
      <c r="B982" s="116" t="str">
        <f t="shared" si="147"/>
        <v/>
      </c>
      <c r="C982" s="33" t="str">
        <f t="shared" si="148"/>
        <v/>
      </c>
      <c r="D982" s="41" t="str">
        <f t="shared" si="149"/>
        <v/>
      </c>
      <c r="E982" s="33" t="str">
        <f t="shared" si="150"/>
        <v/>
      </c>
      <c r="F982" s="33" t="str">
        <f t="shared" si="151"/>
        <v/>
      </c>
      <c r="G982" s="42"/>
      <c r="H982" s="33" t="str">
        <f t="shared" si="152"/>
        <v/>
      </c>
      <c r="K982" s="22"/>
      <c r="L982" s="25" t="e">
        <f t="shared" si="153"/>
        <v>#VALUE!</v>
      </c>
      <c r="M982" s="25" t="e">
        <f t="shared" si="154"/>
        <v>#VALUE!</v>
      </c>
      <c r="N982" s="25" t="e">
        <f t="shared" si="155"/>
        <v>#VALUE!</v>
      </c>
      <c r="O982" s="121"/>
    </row>
    <row r="983" spans="2:15" x14ac:dyDescent="0.45">
      <c r="B983" s="116" t="str">
        <f t="shared" si="147"/>
        <v/>
      </c>
      <c r="C983" s="33" t="str">
        <f t="shared" si="148"/>
        <v/>
      </c>
      <c r="D983" s="41" t="str">
        <f t="shared" si="149"/>
        <v/>
      </c>
      <c r="E983" s="33" t="str">
        <f t="shared" si="150"/>
        <v/>
      </c>
      <c r="F983" s="33" t="str">
        <f t="shared" si="151"/>
        <v/>
      </c>
      <c r="G983" s="42"/>
      <c r="H983" s="33" t="str">
        <f t="shared" si="152"/>
        <v/>
      </c>
      <c r="K983" s="22"/>
      <c r="L983" s="25" t="e">
        <f t="shared" si="153"/>
        <v>#VALUE!</v>
      </c>
      <c r="M983" s="25" t="e">
        <f t="shared" si="154"/>
        <v>#VALUE!</v>
      </c>
      <c r="N983" s="25" t="e">
        <f t="shared" si="155"/>
        <v>#VALUE!</v>
      </c>
      <c r="O983" s="121"/>
    </row>
    <row r="984" spans="2:15" x14ac:dyDescent="0.45">
      <c r="B984" s="116" t="str">
        <f t="shared" si="147"/>
        <v/>
      </c>
      <c r="C984" s="33" t="str">
        <f t="shared" si="148"/>
        <v/>
      </c>
      <c r="D984" s="41" t="str">
        <f t="shared" si="149"/>
        <v/>
      </c>
      <c r="E984" s="33" t="str">
        <f t="shared" si="150"/>
        <v/>
      </c>
      <c r="F984" s="33" t="str">
        <f t="shared" si="151"/>
        <v/>
      </c>
      <c r="G984" s="42"/>
      <c r="H984" s="33" t="str">
        <f t="shared" si="152"/>
        <v/>
      </c>
      <c r="K984" s="22"/>
      <c r="L984" s="25" t="e">
        <f t="shared" si="153"/>
        <v>#VALUE!</v>
      </c>
      <c r="M984" s="25" t="e">
        <f t="shared" si="154"/>
        <v>#VALUE!</v>
      </c>
      <c r="N984" s="25" t="e">
        <f t="shared" si="155"/>
        <v>#VALUE!</v>
      </c>
      <c r="O984" s="121"/>
    </row>
    <row r="985" spans="2:15" x14ac:dyDescent="0.45">
      <c r="B985" s="116" t="str">
        <f t="shared" si="147"/>
        <v/>
      </c>
      <c r="C985" s="33" t="str">
        <f t="shared" si="148"/>
        <v/>
      </c>
      <c r="D985" s="41" t="str">
        <f t="shared" si="149"/>
        <v/>
      </c>
      <c r="E985" s="33" t="str">
        <f t="shared" si="150"/>
        <v/>
      </c>
      <c r="F985" s="33" t="str">
        <f t="shared" si="151"/>
        <v/>
      </c>
      <c r="G985" s="42"/>
      <c r="H985" s="33" t="str">
        <f t="shared" si="152"/>
        <v/>
      </c>
      <c r="K985" s="22"/>
      <c r="L985" s="25" t="e">
        <f t="shared" si="153"/>
        <v>#VALUE!</v>
      </c>
      <c r="M985" s="25" t="e">
        <f t="shared" si="154"/>
        <v>#VALUE!</v>
      </c>
      <c r="N985" s="25" t="e">
        <f t="shared" si="155"/>
        <v>#VALUE!</v>
      </c>
      <c r="O985" s="121"/>
    </row>
    <row r="986" spans="2:15" x14ac:dyDescent="0.45">
      <c r="B986" s="116" t="str">
        <f t="shared" ref="B986:B1049" si="156">IF(OR(H985=0,H985=""),"",(365/$E$7+B985))</f>
        <v/>
      </c>
      <c r="C986" s="33" t="str">
        <f t="shared" ref="C986:C1049" si="157">IF(OR(H985=0,H985=""),"",ROUND(H985,2))</f>
        <v/>
      </c>
      <c r="D986" s="41" t="str">
        <f t="shared" ref="D986:D1049" si="158">IF(OR(H985=0,H985=""),"",ROUND(IF(C986+E986&lt;$G$4,C986+E986,$G$4),2))</f>
        <v/>
      </c>
      <c r="E986" s="33" t="str">
        <f t="shared" ref="E986:E1049" si="159">IF(OR(H985=0,H985=""),"",ROUND(((1+($E$5/($E$8*100)))^($E$8/$E$7)-1)*C986,2))</f>
        <v/>
      </c>
      <c r="F986" s="33" t="str">
        <f t="shared" ref="F986:F1049" si="160">IF(OR(H985=0,H985=""),"",D986-E986+G986)</f>
        <v/>
      </c>
      <c r="G986" s="42"/>
      <c r="H986" s="33" t="str">
        <f t="shared" ref="H986:H1049" si="161">IF(OR(H985=0,H985=""),"",ROUND(C986-F986,2))</f>
        <v/>
      </c>
      <c r="K986" s="22"/>
      <c r="L986" s="25" t="e">
        <f t="shared" si="153"/>
        <v>#VALUE!</v>
      </c>
      <c r="M986" s="25" t="e">
        <f t="shared" si="154"/>
        <v>#VALUE!</v>
      </c>
      <c r="N986" s="25" t="e">
        <f t="shared" si="155"/>
        <v>#VALUE!</v>
      </c>
      <c r="O986" s="121"/>
    </row>
    <row r="987" spans="2:15" x14ac:dyDescent="0.45">
      <c r="B987" s="116" t="str">
        <f t="shared" si="156"/>
        <v/>
      </c>
      <c r="C987" s="33" t="str">
        <f t="shared" si="157"/>
        <v/>
      </c>
      <c r="D987" s="41" t="str">
        <f t="shared" si="158"/>
        <v/>
      </c>
      <c r="E987" s="33" t="str">
        <f t="shared" si="159"/>
        <v/>
      </c>
      <c r="F987" s="33" t="str">
        <f t="shared" si="160"/>
        <v/>
      </c>
      <c r="G987" s="42"/>
      <c r="H987" s="33" t="str">
        <f t="shared" si="161"/>
        <v/>
      </c>
      <c r="K987" s="22"/>
      <c r="L987" s="25" t="e">
        <f t="shared" si="153"/>
        <v>#VALUE!</v>
      </c>
      <c r="M987" s="25" t="e">
        <f t="shared" si="154"/>
        <v>#VALUE!</v>
      </c>
      <c r="N987" s="25" t="e">
        <f t="shared" si="155"/>
        <v>#VALUE!</v>
      </c>
      <c r="O987" s="121"/>
    </row>
    <row r="988" spans="2:15" x14ac:dyDescent="0.45">
      <c r="B988" s="116" t="str">
        <f t="shared" si="156"/>
        <v/>
      </c>
      <c r="C988" s="33" t="str">
        <f t="shared" si="157"/>
        <v/>
      </c>
      <c r="D988" s="41" t="str">
        <f t="shared" si="158"/>
        <v/>
      </c>
      <c r="E988" s="33" t="str">
        <f t="shared" si="159"/>
        <v/>
      </c>
      <c r="F988" s="33" t="str">
        <f t="shared" si="160"/>
        <v/>
      </c>
      <c r="G988" s="42"/>
      <c r="H988" s="33" t="str">
        <f t="shared" si="161"/>
        <v/>
      </c>
      <c r="K988" s="22"/>
      <c r="L988" s="25" t="e">
        <f t="shared" si="153"/>
        <v>#VALUE!</v>
      </c>
      <c r="M988" s="25" t="e">
        <f t="shared" si="154"/>
        <v>#VALUE!</v>
      </c>
      <c r="N988" s="25" t="e">
        <f t="shared" si="155"/>
        <v>#VALUE!</v>
      </c>
      <c r="O988" s="121"/>
    </row>
    <row r="989" spans="2:15" x14ac:dyDescent="0.45">
      <c r="B989" s="116" t="str">
        <f t="shared" si="156"/>
        <v/>
      </c>
      <c r="C989" s="33" t="str">
        <f t="shared" si="157"/>
        <v/>
      </c>
      <c r="D989" s="41" t="str">
        <f t="shared" si="158"/>
        <v/>
      </c>
      <c r="E989" s="33" t="str">
        <f t="shared" si="159"/>
        <v/>
      </c>
      <c r="F989" s="33" t="str">
        <f t="shared" si="160"/>
        <v/>
      </c>
      <c r="G989" s="42"/>
      <c r="H989" s="33" t="str">
        <f t="shared" si="161"/>
        <v/>
      </c>
      <c r="K989" s="22"/>
      <c r="L989" s="25" t="e">
        <f t="shared" ref="L989:L1052" si="162">IF(H988=0,"",D989+G989+L988)</f>
        <v>#VALUE!</v>
      </c>
      <c r="M989" s="25" t="e">
        <f t="shared" ref="M989:M1052" si="163">IF(H988=0,"",M988+E989)</f>
        <v>#VALUE!</v>
      </c>
      <c r="N989" s="25" t="e">
        <f t="shared" ref="N989:N1052" si="164">IF(H988=0,"",L989-M989)</f>
        <v>#VALUE!</v>
      </c>
      <c r="O989" s="121"/>
    </row>
    <row r="990" spans="2:15" x14ac:dyDescent="0.45">
      <c r="B990" s="116" t="str">
        <f t="shared" si="156"/>
        <v/>
      </c>
      <c r="C990" s="33" t="str">
        <f t="shared" si="157"/>
        <v/>
      </c>
      <c r="D990" s="41" t="str">
        <f t="shared" si="158"/>
        <v/>
      </c>
      <c r="E990" s="33" t="str">
        <f t="shared" si="159"/>
        <v/>
      </c>
      <c r="F990" s="33" t="str">
        <f t="shared" si="160"/>
        <v/>
      </c>
      <c r="G990" s="42"/>
      <c r="H990" s="33" t="str">
        <f t="shared" si="161"/>
        <v/>
      </c>
      <c r="K990" s="22"/>
      <c r="L990" s="25" t="e">
        <f t="shared" si="162"/>
        <v>#VALUE!</v>
      </c>
      <c r="M990" s="25" t="e">
        <f t="shared" si="163"/>
        <v>#VALUE!</v>
      </c>
      <c r="N990" s="25" t="e">
        <f t="shared" si="164"/>
        <v>#VALUE!</v>
      </c>
      <c r="O990" s="121"/>
    </row>
    <row r="991" spans="2:15" x14ac:dyDescent="0.45">
      <c r="B991" s="116" t="str">
        <f t="shared" si="156"/>
        <v/>
      </c>
      <c r="C991" s="33" t="str">
        <f t="shared" si="157"/>
        <v/>
      </c>
      <c r="D991" s="41" t="str">
        <f t="shared" si="158"/>
        <v/>
      </c>
      <c r="E991" s="33" t="str">
        <f t="shared" si="159"/>
        <v/>
      </c>
      <c r="F991" s="33" t="str">
        <f t="shared" si="160"/>
        <v/>
      </c>
      <c r="G991" s="42"/>
      <c r="H991" s="33" t="str">
        <f t="shared" si="161"/>
        <v/>
      </c>
      <c r="K991" s="22"/>
      <c r="L991" s="25" t="e">
        <f t="shared" si="162"/>
        <v>#VALUE!</v>
      </c>
      <c r="M991" s="25" t="e">
        <f t="shared" si="163"/>
        <v>#VALUE!</v>
      </c>
      <c r="N991" s="25" t="e">
        <f t="shared" si="164"/>
        <v>#VALUE!</v>
      </c>
      <c r="O991" s="121"/>
    </row>
    <row r="992" spans="2:15" x14ac:dyDescent="0.45">
      <c r="B992" s="116" t="str">
        <f t="shared" si="156"/>
        <v/>
      </c>
      <c r="C992" s="33" t="str">
        <f t="shared" si="157"/>
        <v/>
      </c>
      <c r="D992" s="41" t="str">
        <f t="shared" si="158"/>
        <v/>
      </c>
      <c r="E992" s="33" t="str">
        <f t="shared" si="159"/>
        <v/>
      </c>
      <c r="F992" s="33" t="str">
        <f t="shared" si="160"/>
        <v/>
      </c>
      <c r="G992" s="42"/>
      <c r="H992" s="33" t="str">
        <f t="shared" si="161"/>
        <v/>
      </c>
      <c r="K992" s="22"/>
      <c r="L992" s="25" t="e">
        <f t="shared" si="162"/>
        <v>#VALUE!</v>
      </c>
      <c r="M992" s="25" t="e">
        <f t="shared" si="163"/>
        <v>#VALUE!</v>
      </c>
      <c r="N992" s="25" t="e">
        <f t="shared" si="164"/>
        <v>#VALUE!</v>
      </c>
      <c r="O992" s="121"/>
    </row>
    <row r="993" spans="2:15" x14ac:dyDescent="0.45">
      <c r="B993" s="116" t="str">
        <f t="shared" si="156"/>
        <v/>
      </c>
      <c r="C993" s="33" t="str">
        <f t="shared" si="157"/>
        <v/>
      </c>
      <c r="D993" s="41" t="str">
        <f t="shared" si="158"/>
        <v/>
      </c>
      <c r="E993" s="33" t="str">
        <f t="shared" si="159"/>
        <v/>
      </c>
      <c r="F993" s="33" t="str">
        <f t="shared" si="160"/>
        <v/>
      </c>
      <c r="G993" s="42"/>
      <c r="H993" s="33" t="str">
        <f t="shared" si="161"/>
        <v/>
      </c>
      <c r="K993" s="22"/>
      <c r="L993" s="25" t="e">
        <f t="shared" si="162"/>
        <v>#VALUE!</v>
      </c>
      <c r="M993" s="25" t="e">
        <f t="shared" si="163"/>
        <v>#VALUE!</v>
      </c>
      <c r="N993" s="25" t="e">
        <f t="shared" si="164"/>
        <v>#VALUE!</v>
      </c>
      <c r="O993" s="121"/>
    </row>
    <row r="994" spans="2:15" x14ac:dyDescent="0.45">
      <c r="B994" s="116" t="str">
        <f t="shared" si="156"/>
        <v/>
      </c>
      <c r="C994" s="33" t="str">
        <f t="shared" si="157"/>
        <v/>
      </c>
      <c r="D994" s="41" t="str">
        <f t="shared" si="158"/>
        <v/>
      </c>
      <c r="E994" s="33" t="str">
        <f t="shared" si="159"/>
        <v/>
      </c>
      <c r="F994" s="33" t="str">
        <f t="shared" si="160"/>
        <v/>
      </c>
      <c r="G994" s="42"/>
      <c r="H994" s="33" t="str">
        <f t="shared" si="161"/>
        <v/>
      </c>
      <c r="K994" s="22"/>
      <c r="L994" s="25" t="e">
        <f t="shared" si="162"/>
        <v>#VALUE!</v>
      </c>
      <c r="M994" s="25" t="e">
        <f t="shared" si="163"/>
        <v>#VALUE!</v>
      </c>
      <c r="N994" s="25" t="e">
        <f t="shared" si="164"/>
        <v>#VALUE!</v>
      </c>
      <c r="O994" s="121"/>
    </row>
    <row r="995" spans="2:15" x14ac:dyDescent="0.45">
      <c r="B995" s="116" t="str">
        <f t="shared" si="156"/>
        <v/>
      </c>
      <c r="C995" s="33" t="str">
        <f t="shared" si="157"/>
        <v/>
      </c>
      <c r="D995" s="41" t="str">
        <f t="shared" si="158"/>
        <v/>
      </c>
      <c r="E995" s="33" t="str">
        <f t="shared" si="159"/>
        <v/>
      </c>
      <c r="F995" s="33" t="str">
        <f t="shared" si="160"/>
        <v/>
      </c>
      <c r="G995" s="42"/>
      <c r="H995" s="33" t="str">
        <f t="shared" si="161"/>
        <v/>
      </c>
      <c r="K995" s="22"/>
      <c r="L995" s="25" t="e">
        <f t="shared" si="162"/>
        <v>#VALUE!</v>
      </c>
      <c r="M995" s="25" t="e">
        <f t="shared" si="163"/>
        <v>#VALUE!</v>
      </c>
      <c r="N995" s="25" t="e">
        <f t="shared" si="164"/>
        <v>#VALUE!</v>
      </c>
      <c r="O995" s="121"/>
    </row>
    <row r="996" spans="2:15" x14ac:dyDescent="0.45">
      <c r="B996" s="116" t="str">
        <f t="shared" si="156"/>
        <v/>
      </c>
      <c r="C996" s="33" t="str">
        <f t="shared" si="157"/>
        <v/>
      </c>
      <c r="D996" s="41" t="str">
        <f t="shared" si="158"/>
        <v/>
      </c>
      <c r="E996" s="33" t="str">
        <f t="shared" si="159"/>
        <v/>
      </c>
      <c r="F996" s="33" t="str">
        <f t="shared" si="160"/>
        <v/>
      </c>
      <c r="G996" s="42"/>
      <c r="H996" s="33" t="str">
        <f t="shared" si="161"/>
        <v/>
      </c>
      <c r="K996" s="22"/>
      <c r="L996" s="25" t="e">
        <f t="shared" si="162"/>
        <v>#VALUE!</v>
      </c>
      <c r="M996" s="25" t="e">
        <f t="shared" si="163"/>
        <v>#VALUE!</v>
      </c>
      <c r="N996" s="25" t="e">
        <f t="shared" si="164"/>
        <v>#VALUE!</v>
      </c>
      <c r="O996" s="121"/>
    </row>
    <row r="997" spans="2:15" x14ac:dyDescent="0.45">
      <c r="B997" s="116" t="str">
        <f t="shared" si="156"/>
        <v/>
      </c>
      <c r="C997" s="33" t="str">
        <f t="shared" si="157"/>
        <v/>
      </c>
      <c r="D997" s="41" t="str">
        <f t="shared" si="158"/>
        <v/>
      </c>
      <c r="E997" s="33" t="str">
        <f t="shared" si="159"/>
        <v/>
      </c>
      <c r="F997" s="33" t="str">
        <f t="shared" si="160"/>
        <v/>
      </c>
      <c r="G997" s="42"/>
      <c r="H997" s="33" t="str">
        <f t="shared" si="161"/>
        <v/>
      </c>
      <c r="K997" s="22"/>
      <c r="L997" s="25" t="e">
        <f t="shared" si="162"/>
        <v>#VALUE!</v>
      </c>
      <c r="M997" s="25" t="e">
        <f t="shared" si="163"/>
        <v>#VALUE!</v>
      </c>
      <c r="N997" s="25" t="e">
        <f t="shared" si="164"/>
        <v>#VALUE!</v>
      </c>
      <c r="O997" s="121"/>
    </row>
    <row r="998" spans="2:15" x14ac:dyDescent="0.45">
      <c r="B998" s="116" t="str">
        <f t="shared" si="156"/>
        <v/>
      </c>
      <c r="C998" s="33" t="str">
        <f t="shared" si="157"/>
        <v/>
      </c>
      <c r="D998" s="41" t="str">
        <f t="shared" si="158"/>
        <v/>
      </c>
      <c r="E998" s="33" t="str">
        <f t="shared" si="159"/>
        <v/>
      </c>
      <c r="F998" s="33" t="str">
        <f t="shared" si="160"/>
        <v/>
      </c>
      <c r="G998" s="42"/>
      <c r="H998" s="33" t="str">
        <f t="shared" si="161"/>
        <v/>
      </c>
      <c r="K998" s="22"/>
      <c r="L998" s="25" t="e">
        <f t="shared" si="162"/>
        <v>#VALUE!</v>
      </c>
      <c r="M998" s="25" t="e">
        <f t="shared" si="163"/>
        <v>#VALUE!</v>
      </c>
      <c r="N998" s="25" t="e">
        <f t="shared" si="164"/>
        <v>#VALUE!</v>
      </c>
      <c r="O998" s="121"/>
    </row>
    <row r="999" spans="2:15" x14ac:dyDescent="0.45">
      <c r="B999" s="116" t="str">
        <f t="shared" si="156"/>
        <v/>
      </c>
      <c r="C999" s="33" t="str">
        <f t="shared" si="157"/>
        <v/>
      </c>
      <c r="D999" s="41" t="str">
        <f t="shared" si="158"/>
        <v/>
      </c>
      <c r="E999" s="33" t="str">
        <f t="shared" si="159"/>
        <v/>
      </c>
      <c r="F999" s="33" t="str">
        <f t="shared" si="160"/>
        <v/>
      </c>
      <c r="G999" s="42"/>
      <c r="H999" s="33" t="str">
        <f t="shared" si="161"/>
        <v/>
      </c>
      <c r="K999" s="22"/>
      <c r="L999" s="25" t="e">
        <f t="shared" si="162"/>
        <v>#VALUE!</v>
      </c>
      <c r="M999" s="25" t="e">
        <f t="shared" si="163"/>
        <v>#VALUE!</v>
      </c>
      <c r="N999" s="25" t="e">
        <f t="shared" si="164"/>
        <v>#VALUE!</v>
      </c>
      <c r="O999" s="121"/>
    </row>
    <row r="1000" spans="2:15" x14ac:dyDescent="0.45">
      <c r="B1000" s="116" t="str">
        <f t="shared" si="156"/>
        <v/>
      </c>
      <c r="C1000" s="33" t="str">
        <f t="shared" si="157"/>
        <v/>
      </c>
      <c r="D1000" s="41" t="str">
        <f t="shared" si="158"/>
        <v/>
      </c>
      <c r="E1000" s="33" t="str">
        <f t="shared" si="159"/>
        <v/>
      </c>
      <c r="F1000" s="33" t="str">
        <f t="shared" si="160"/>
        <v/>
      </c>
      <c r="G1000" s="42"/>
      <c r="H1000" s="33" t="str">
        <f t="shared" si="161"/>
        <v/>
      </c>
      <c r="K1000" s="22"/>
      <c r="L1000" s="25" t="e">
        <f t="shared" si="162"/>
        <v>#VALUE!</v>
      </c>
      <c r="M1000" s="25" t="e">
        <f t="shared" si="163"/>
        <v>#VALUE!</v>
      </c>
      <c r="N1000" s="25" t="e">
        <f t="shared" si="164"/>
        <v>#VALUE!</v>
      </c>
      <c r="O1000" s="121"/>
    </row>
    <row r="1001" spans="2:15" x14ac:dyDescent="0.45">
      <c r="B1001" s="116" t="str">
        <f t="shared" si="156"/>
        <v/>
      </c>
      <c r="C1001" s="33" t="str">
        <f t="shared" si="157"/>
        <v/>
      </c>
      <c r="D1001" s="41" t="str">
        <f t="shared" si="158"/>
        <v/>
      </c>
      <c r="E1001" s="33" t="str">
        <f t="shared" si="159"/>
        <v/>
      </c>
      <c r="F1001" s="33" t="str">
        <f t="shared" si="160"/>
        <v/>
      </c>
      <c r="G1001" s="42"/>
      <c r="H1001" s="33" t="str">
        <f t="shared" si="161"/>
        <v/>
      </c>
      <c r="K1001" s="22"/>
      <c r="L1001" s="25" t="e">
        <f t="shared" si="162"/>
        <v>#VALUE!</v>
      </c>
      <c r="M1001" s="25" t="e">
        <f t="shared" si="163"/>
        <v>#VALUE!</v>
      </c>
      <c r="N1001" s="25" t="e">
        <f t="shared" si="164"/>
        <v>#VALUE!</v>
      </c>
      <c r="O1001" s="121"/>
    </row>
    <row r="1002" spans="2:15" x14ac:dyDescent="0.45">
      <c r="B1002" s="116" t="str">
        <f t="shared" si="156"/>
        <v/>
      </c>
      <c r="C1002" s="33" t="str">
        <f t="shared" si="157"/>
        <v/>
      </c>
      <c r="D1002" s="41" t="str">
        <f t="shared" si="158"/>
        <v/>
      </c>
      <c r="E1002" s="33" t="str">
        <f t="shared" si="159"/>
        <v/>
      </c>
      <c r="F1002" s="33" t="str">
        <f t="shared" si="160"/>
        <v/>
      </c>
      <c r="G1002" s="42"/>
      <c r="H1002" s="33" t="str">
        <f t="shared" si="161"/>
        <v/>
      </c>
      <c r="K1002" s="22"/>
      <c r="L1002" s="25" t="e">
        <f t="shared" si="162"/>
        <v>#VALUE!</v>
      </c>
      <c r="M1002" s="25" t="e">
        <f t="shared" si="163"/>
        <v>#VALUE!</v>
      </c>
      <c r="N1002" s="25" t="e">
        <f t="shared" si="164"/>
        <v>#VALUE!</v>
      </c>
      <c r="O1002" s="121"/>
    </row>
    <row r="1003" spans="2:15" x14ac:dyDescent="0.45">
      <c r="B1003" s="116" t="str">
        <f t="shared" si="156"/>
        <v/>
      </c>
      <c r="C1003" s="33" t="str">
        <f t="shared" si="157"/>
        <v/>
      </c>
      <c r="D1003" s="41" t="str">
        <f t="shared" si="158"/>
        <v/>
      </c>
      <c r="E1003" s="33" t="str">
        <f t="shared" si="159"/>
        <v/>
      </c>
      <c r="F1003" s="33" t="str">
        <f t="shared" si="160"/>
        <v/>
      </c>
      <c r="G1003" s="42"/>
      <c r="H1003" s="33" t="str">
        <f t="shared" si="161"/>
        <v/>
      </c>
      <c r="K1003" s="22"/>
      <c r="L1003" s="25" t="e">
        <f t="shared" si="162"/>
        <v>#VALUE!</v>
      </c>
      <c r="M1003" s="25" t="e">
        <f t="shared" si="163"/>
        <v>#VALUE!</v>
      </c>
      <c r="N1003" s="25" t="e">
        <f t="shared" si="164"/>
        <v>#VALUE!</v>
      </c>
      <c r="O1003" s="121"/>
    </row>
    <row r="1004" spans="2:15" x14ac:dyDescent="0.45">
      <c r="B1004" s="116" t="str">
        <f t="shared" si="156"/>
        <v/>
      </c>
      <c r="C1004" s="33" t="str">
        <f t="shared" si="157"/>
        <v/>
      </c>
      <c r="D1004" s="41" t="str">
        <f t="shared" si="158"/>
        <v/>
      </c>
      <c r="E1004" s="33" t="str">
        <f t="shared" si="159"/>
        <v/>
      </c>
      <c r="F1004" s="33" t="str">
        <f t="shared" si="160"/>
        <v/>
      </c>
      <c r="G1004" s="42"/>
      <c r="H1004" s="33" t="str">
        <f t="shared" si="161"/>
        <v/>
      </c>
      <c r="K1004" s="22"/>
      <c r="L1004" s="25" t="e">
        <f t="shared" si="162"/>
        <v>#VALUE!</v>
      </c>
      <c r="M1004" s="25" t="e">
        <f t="shared" si="163"/>
        <v>#VALUE!</v>
      </c>
      <c r="N1004" s="25" t="e">
        <f t="shared" si="164"/>
        <v>#VALUE!</v>
      </c>
      <c r="O1004" s="121"/>
    </row>
    <row r="1005" spans="2:15" x14ac:dyDescent="0.45">
      <c r="B1005" s="116" t="str">
        <f t="shared" si="156"/>
        <v/>
      </c>
      <c r="C1005" s="33" t="str">
        <f t="shared" si="157"/>
        <v/>
      </c>
      <c r="D1005" s="41" t="str">
        <f t="shared" si="158"/>
        <v/>
      </c>
      <c r="E1005" s="33" t="str">
        <f t="shared" si="159"/>
        <v/>
      </c>
      <c r="F1005" s="33" t="str">
        <f t="shared" si="160"/>
        <v/>
      </c>
      <c r="G1005" s="42"/>
      <c r="H1005" s="33" t="str">
        <f t="shared" si="161"/>
        <v/>
      </c>
      <c r="K1005" s="22"/>
      <c r="L1005" s="25" t="e">
        <f t="shared" si="162"/>
        <v>#VALUE!</v>
      </c>
      <c r="M1005" s="25" t="e">
        <f t="shared" si="163"/>
        <v>#VALUE!</v>
      </c>
      <c r="N1005" s="25" t="e">
        <f t="shared" si="164"/>
        <v>#VALUE!</v>
      </c>
      <c r="O1005" s="121"/>
    </row>
    <row r="1006" spans="2:15" x14ac:dyDescent="0.45">
      <c r="B1006" s="116" t="str">
        <f t="shared" si="156"/>
        <v/>
      </c>
      <c r="C1006" s="33" t="str">
        <f t="shared" si="157"/>
        <v/>
      </c>
      <c r="D1006" s="41" t="str">
        <f t="shared" si="158"/>
        <v/>
      </c>
      <c r="E1006" s="33" t="str">
        <f t="shared" si="159"/>
        <v/>
      </c>
      <c r="F1006" s="33" t="str">
        <f t="shared" si="160"/>
        <v/>
      </c>
      <c r="G1006" s="42"/>
      <c r="H1006" s="33" t="str">
        <f t="shared" si="161"/>
        <v/>
      </c>
      <c r="K1006" s="22"/>
      <c r="L1006" s="25" t="e">
        <f t="shared" si="162"/>
        <v>#VALUE!</v>
      </c>
      <c r="M1006" s="25" t="e">
        <f t="shared" si="163"/>
        <v>#VALUE!</v>
      </c>
      <c r="N1006" s="25" t="e">
        <f t="shared" si="164"/>
        <v>#VALUE!</v>
      </c>
      <c r="O1006" s="121"/>
    </row>
    <row r="1007" spans="2:15" x14ac:dyDescent="0.45">
      <c r="B1007" s="116" t="str">
        <f t="shared" si="156"/>
        <v/>
      </c>
      <c r="C1007" s="33" t="str">
        <f t="shared" si="157"/>
        <v/>
      </c>
      <c r="D1007" s="41" t="str">
        <f t="shared" si="158"/>
        <v/>
      </c>
      <c r="E1007" s="33" t="str">
        <f t="shared" si="159"/>
        <v/>
      </c>
      <c r="F1007" s="33" t="str">
        <f t="shared" si="160"/>
        <v/>
      </c>
      <c r="G1007" s="42"/>
      <c r="H1007" s="33" t="str">
        <f t="shared" si="161"/>
        <v/>
      </c>
      <c r="K1007" s="22"/>
      <c r="L1007" s="25" t="e">
        <f t="shared" si="162"/>
        <v>#VALUE!</v>
      </c>
      <c r="M1007" s="25" t="e">
        <f t="shared" si="163"/>
        <v>#VALUE!</v>
      </c>
      <c r="N1007" s="25" t="e">
        <f t="shared" si="164"/>
        <v>#VALUE!</v>
      </c>
      <c r="O1007" s="121"/>
    </row>
    <row r="1008" spans="2:15" x14ac:dyDescent="0.45">
      <c r="B1008" s="116" t="str">
        <f t="shared" si="156"/>
        <v/>
      </c>
      <c r="C1008" s="33" t="str">
        <f t="shared" si="157"/>
        <v/>
      </c>
      <c r="D1008" s="41" t="str">
        <f t="shared" si="158"/>
        <v/>
      </c>
      <c r="E1008" s="33" t="str">
        <f t="shared" si="159"/>
        <v/>
      </c>
      <c r="F1008" s="33" t="str">
        <f t="shared" si="160"/>
        <v/>
      </c>
      <c r="G1008" s="42"/>
      <c r="H1008" s="33" t="str">
        <f t="shared" si="161"/>
        <v/>
      </c>
      <c r="K1008" s="22"/>
      <c r="L1008" s="25" t="e">
        <f t="shared" si="162"/>
        <v>#VALUE!</v>
      </c>
      <c r="M1008" s="25" t="e">
        <f t="shared" si="163"/>
        <v>#VALUE!</v>
      </c>
      <c r="N1008" s="25" t="e">
        <f t="shared" si="164"/>
        <v>#VALUE!</v>
      </c>
      <c r="O1008" s="121"/>
    </row>
    <row r="1009" spans="2:15" x14ac:dyDescent="0.45">
      <c r="B1009" s="116" t="str">
        <f t="shared" si="156"/>
        <v/>
      </c>
      <c r="C1009" s="33" t="str">
        <f t="shared" si="157"/>
        <v/>
      </c>
      <c r="D1009" s="41" t="str">
        <f t="shared" si="158"/>
        <v/>
      </c>
      <c r="E1009" s="33" t="str">
        <f t="shared" si="159"/>
        <v/>
      </c>
      <c r="F1009" s="33" t="str">
        <f t="shared" si="160"/>
        <v/>
      </c>
      <c r="G1009" s="42"/>
      <c r="H1009" s="33" t="str">
        <f t="shared" si="161"/>
        <v/>
      </c>
      <c r="K1009" s="22"/>
      <c r="L1009" s="25" t="e">
        <f t="shared" si="162"/>
        <v>#VALUE!</v>
      </c>
      <c r="M1009" s="25" t="e">
        <f t="shared" si="163"/>
        <v>#VALUE!</v>
      </c>
      <c r="N1009" s="25" t="e">
        <f t="shared" si="164"/>
        <v>#VALUE!</v>
      </c>
      <c r="O1009" s="121"/>
    </row>
    <row r="1010" spans="2:15" x14ac:dyDescent="0.45">
      <c r="B1010" s="116" t="str">
        <f t="shared" si="156"/>
        <v/>
      </c>
      <c r="C1010" s="33" t="str">
        <f t="shared" si="157"/>
        <v/>
      </c>
      <c r="D1010" s="41" t="str">
        <f t="shared" si="158"/>
        <v/>
      </c>
      <c r="E1010" s="33" t="str">
        <f t="shared" si="159"/>
        <v/>
      </c>
      <c r="F1010" s="33" t="str">
        <f t="shared" si="160"/>
        <v/>
      </c>
      <c r="G1010" s="42"/>
      <c r="H1010" s="33" t="str">
        <f t="shared" si="161"/>
        <v/>
      </c>
      <c r="K1010" s="22"/>
      <c r="L1010" s="25" t="e">
        <f t="shared" si="162"/>
        <v>#VALUE!</v>
      </c>
      <c r="M1010" s="25" t="e">
        <f t="shared" si="163"/>
        <v>#VALUE!</v>
      </c>
      <c r="N1010" s="25" t="e">
        <f t="shared" si="164"/>
        <v>#VALUE!</v>
      </c>
      <c r="O1010" s="121"/>
    </row>
    <row r="1011" spans="2:15" x14ac:dyDescent="0.45">
      <c r="B1011" s="116" t="str">
        <f t="shared" si="156"/>
        <v/>
      </c>
      <c r="C1011" s="33" t="str">
        <f t="shared" si="157"/>
        <v/>
      </c>
      <c r="D1011" s="41" t="str">
        <f t="shared" si="158"/>
        <v/>
      </c>
      <c r="E1011" s="33" t="str">
        <f t="shared" si="159"/>
        <v/>
      </c>
      <c r="F1011" s="33" t="str">
        <f t="shared" si="160"/>
        <v/>
      </c>
      <c r="G1011" s="42"/>
      <c r="H1011" s="33" t="str">
        <f t="shared" si="161"/>
        <v/>
      </c>
      <c r="K1011" s="22"/>
      <c r="L1011" s="25" t="e">
        <f t="shared" si="162"/>
        <v>#VALUE!</v>
      </c>
      <c r="M1011" s="25" t="e">
        <f t="shared" si="163"/>
        <v>#VALUE!</v>
      </c>
      <c r="N1011" s="25" t="e">
        <f t="shared" si="164"/>
        <v>#VALUE!</v>
      </c>
      <c r="O1011" s="121"/>
    </row>
    <row r="1012" spans="2:15" x14ac:dyDescent="0.45">
      <c r="B1012" s="116" t="str">
        <f t="shared" si="156"/>
        <v/>
      </c>
      <c r="C1012" s="33" t="str">
        <f t="shared" si="157"/>
        <v/>
      </c>
      <c r="D1012" s="41" t="str">
        <f t="shared" si="158"/>
        <v/>
      </c>
      <c r="E1012" s="33" t="str">
        <f t="shared" si="159"/>
        <v/>
      </c>
      <c r="F1012" s="33" t="str">
        <f t="shared" si="160"/>
        <v/>
      </c>
      <c r="G1012" s="42"/>
      <c r="H1012" s="33" t="str">
        <f t="shared" si="161"/>
        <v/>
      </c>
      <c r="K1012" s="22"/>
      <c r="L1012" s="25" t="e">
        <f t="shared" si="162"/>
        <v>#VALUE!</v>
      </c>
      <c r="M1012" s="25" t="e">
        <f t="shared" si="163"/>
        <v>#VALUE!</v>
      </c>
      <c r="N1012" s="25" t="e">
        <f t="shared" si="164"/>
        <v>#VALUE!</v>
      </c>
      <c r="O1012" s="121"/>
    </row>
    <row r="1013" spans="2:15" x14ac:dyDescent="0.45">
      <c r="B1013" s="116" t="str">
        <f t="shared" si="156"/>
        <v/>
      </c>
      <c r="C1013" s="33" t="str">
        <f t="shared" si="157"/>
        <v/>
      </c>
      <c r="D1013" s="41" t="str">
        <f t="shared" si="158"/>
        <v/>
      </c>
      <c r="E1013" s="33" t="str">
        <f t="shared" si="159"/>
        <v/>
      </c>
      <c r="F1013" s="33" t="str">
        <f t="shared" si="160"/>
        <v/>
      </c>
      <c r="G1013" s="42"/>
      <c r="H1013" s="33" t="str">
        <f t="shared" si="161"/>
        <v/>
      </c>
      <c r="K1013" s="22"/>
      <c r="L1013" s="25" t="e">
        <f t="shared" si="162"/>
        <v>#VALUE!</v>
      </c>
      <c r="M1013" s="25" t="e">
        <f t="shared" si="163"/>
        <v>#VALUE!</v>
      </c>
      <c r="N1013" s="25" t="e">
        <f t="shared" si="164"/>
        <v>#VALUE!</v>
      </c>
      <c r="O1013" s="121"/>
    </row>
    <row r="1014" spans="2:15" x14ac:dyDescent="0.45">
      <c r="B1014" s="116" t="str">
        <f t="shared" si="156"/>
        <v/>
      </c>
      <c r="C1014" s="33" t="str">
        <f t="shared" si="157"/>
        <v/>
      </c>
      <c r="D1014" s="41" t="str">
        <f t="shared" si="158"/>
        <v/>
      </c>
      <c r="E1014" s="33" t="str">
        <f t="shared" si="159"/>
        <v/>
      </c>
      <c r="F1014" s="33" t="str">
        <f t="shared" si="160"/>
        <v/>
      </c>
      <c r="G1014" s="42"/>
      <c r="H1014" s="33" t="str">
        <f t="shared" si="161"/>
        <v/>
      </c>
      <c r="K1014" s="22"/>
      <c r="L1014" s="25" t="e">
        <f t="shared" si="162"/>
        <v>#VALUE!</v>
      </c>
      <c r="M1014" s="25" t="e">
        <f t="shared" si="163"/>
        <v>#VALUE!</v>
      </c>
      <c r="N1014" s="25" t="e">
        <f t="shared" si="164"/>
        <v>#VALUE!</v>
      </c>
      <c r="O1014" s="121"/>
    </row>
    <row r="1015" spans="2:15" x14ac:dyDescent="0.45">
      <c r="B1015" s="116" t="str">
        <f t="shared" si="156"/>
        <v/>
      </c>
      <c r="C1015" s="33" t="str">
        <f t="shared" si="157"/>
        <v/>
      </c>
      <c r="D1015" s="41" t="str">
        <f t="shared" si="158"/>
        <v/>
      </c>
      <c r="E1015" s="33" t="str">
        <f t="shared" si="159"/>
        <v/>
      </c>
      <c r="F1015" s="33" t="str">
        <f t="shared" si="160"/>
        <v/>
      </c>
      <c r="G1015" s="42"/>
      <c r="H1015" s="33" t="str">
        <f t="shared" si="161"/>
        <v/>
      </c>
      <c r="K1015" s="22"/>
      <c r="L1015" s="25" t="e">
        <f t="shared" si="162"/>
        <v>#VALUE!</v>
      </c>
      <c r="M1015" s="25" t="e">
        <f t="shared" si="163"/>
        <v>#VALUE!</v>
      </c>
      <c r="N1015" s="25" t="e">
        <f t="shared" si="164"/>
        <v>#VALUE!</v>
      </c>
      <c r="O1015" s="121"/>
    </row>
    <row r="1016" spans="2:15" x14ac:dyDescent="0.45">
      <c r="B1016" s="116" t="str">
        <f t="shared" si="156"/>
        <v/>
      </c>
      <c r="C1016" s="33" t="str">
        <f t="shared" si="157"/>
        <v/>
      </c>
      <c r="D1016" s="41" t="str">
        <f t="shared" si="158"/>
        <v/>
      </c>
      <c r="E1016" s="33" t="str">
        <f t="shared" si="159"/>
        <v/>
      </c>
      <c r="F1016" s="33" t="str">
        <f t="shared" si="160"/>
        <v/>
      </c>
      <c r="G1016" s="42"/>
      <c r="H1016" s="33" t="str">
        <f t="shared" si="161"/>
        <v/>
      </c>
      <c r="K1016" s="22"/>
      <c r="L1016" s="25" t="e">
        <f t="shared" si="162"/>
        <v>#VALUE!</v>
      </c>
      <c r="M1016" s="25" t="e">
        <f t="shared" si="163"/>
        <v>#VALUE!</v>
      </c>
      <c r="N1016" s="25" t="e">
        <f t="shared" si="164"/>
        <v>#VALUE!</v>
      </c>
      <c r="O1016" s="121"/>
    </row>
    <row r="1017" spans="2:15" x14ac:dyDescent="0.45">
      <c r="B1017" s="116" t="str">
        <f t="shared" si="156"/>
        <v/>
      </c>
      <c r="C1017" s="33" t="str">
        <f t="shared" si="157"/>
        <v/>
      </c>
      <c r="D1017" s="41" t="str">
        <f t="shared" si="158"/>
        <v/>
      </c>
      <c r="E1017" s="33" t="str">
        <f t="shared" si="159"/>
        <v/>
      </c>
      <c r="F1017" s="33" t="str">
        <f t="shared" si="160"/>
        <v/>
      </c>
      <c r="G1017" s="42"/>
      <c r="H1017" s="33" t="str">
        <f t="shared" si="161"/>
        <v/>
      </c>
      <c r="K1017" s="22"/>
      <c r="L1017" s="25" t="e">
        <f t="shared" si="162"/>
        <v>#VALUE!</v>
      </c>
      <c r="M1017" s="25" t="e">
        <f t="shared" si="163"/>
        <v>#VALUE!</v>
      </c>
      <c r="N1017" s="25" t="e">
        <f t="shared" si="164"/>
        <v>#VALUE!</v>
      </c>
      <c r="O1017" s="121"/>
    </row>
    <row r="1018" spans="2:15" x14ac:dyDescent="0.45">
      <c r="B1018" s="116" t="str">
        <f t="shared" si="156"/>
        <v/>
      </c>
      <c r="C1018" s="33" t="str">
        <f t="shared" si="157"/>
        <v/>
      </c>
      <c r="D1018" s="41" t="str">
        <f t="shared" si="158"/>
        <v/>
      </c>
      <c r="E1018" s="33" t="str">
        <f t="shared" si="159"/>
        <v/>
      </c>
      <c r="F1018" s="33" t="str">
        <f t="shared" si="160"/>
        <v/>
      </c>
      <c r="G1018" s="42"/>
      <c r="H1018" s="33" t="str">
        <f t="shared" si="161"/>
        <v/>
      </c>
      <c r="K1018" s="22"/>
      <c r="L1018" s="25" t="e">
        <f t="shared" si="162"/>
        <v>#VALUE!</v>
      </c>
      <c r="M1018" s="25" t="e">
        <f t="shared" si="163"/>
        <v>#VALUE!</v>
      </c>
      <c r="N1018" s="25" t="e">
        <f t="shared" si="164"/>
        <v>#VALUE!</v>
      </c>
      <c r="O1018" s="121"/>
    </row>
    <row r="1019" spans="2:15" x14ac:dyDescent="0.45">
      <c r="B1019" s="116" t="str">
        <f t="shared" si="156"/>
        <v/>
      </c>
      <c r="C1019" s="33" t="str">
        <f t="shared" si="157"/>
        <v/>
      </c>
      <c r="D1019" s="41" t="str">
        <f t="shared" si="158"/>
        <v/>
      </c>
      <c r="E1019" s="33" t="str">
        <f t="shared" si="159"/>
        <v/>
      </c>
      <c r="F1019" s="33" t="str">
        <f t="shared" si="160"/>
        <v/>
      </c>
      <c r="G1019" s="42"/>
      <c r="H1019" s="33" t="str">
        <f t="shared" si="161"/>
        <v/>
      </c>
      <c r="K1019" s="22"/>
      <c r="L1019" s="25" t="e">
        <f t="shared" si="162"/>
        <v>#VALUE!</v>
      </c>
      <c r="M1019" s="25" t="e">
        <f t="shared" si="163"/>
        <v>#VALUE!</v>
      </c>
      <c r="N1019" s="25" t="e">
        <f t="shared" si="164"/>
        <v>#VALUE!</v>
      </c>
      <c r="O1019" s="121"/>
    </row>
    <row r="1020" spans="2:15" x14ac:dyDescent="0.45">
      <c r="B1020" s="116" t="str">
        <f t="shared" si="156"/>
        <v/>
      </c>
      <c r="C1020" s="33" t="str">
        <f t="shared" si="157"/>
        <v/>
      </c>
      <c r="D1020" s="41" t="str">
        <f t="shared" si="158"/>
        <v/>
      </c>
      <c r="E1020" s="33" t="str">
        <f t="shared" si="159"/>
        <v/>
      </c>
      <c r="F1020" s="33" t="str">
        <f t="shared" si="160"/>
        <v/>
      </c>
      <c r="G1020" s="42"/>
      <c r="H1020" s="33" t="str">
        <f t="shared" si="161"/>
        <v/>
      </c>
      <c r="K1020" s="22"/>
      <c r="L1020" s="25" t="e">
        <f t="shared" si="162"/>
        <v>#VALUE!</v>
      </c>
      <c r="M1020" s="25" t="e">
        <f t="shared" si="163"/>
        <v>#VALUE!</v>
      </c>
      <c r="N1020" s="25" t="e">
        <f t="shared" si="164"/>
        <v>#VALUE!</v>
      </c>
      <c r="O1020" s="121"/>
    </row>
    <row r="1021" spans="2:15" x14ac:dyDescent="0.45">
      <c r="B1021" s="116" t="str">
        <f t="shared" si="156"/>
        <v/>
      </c>
      <c r="C1021" s="33" t="str">
        <f t="shared" si="157"/>
        <v/>
      </c>
      <c r="D1021" s="41" t="str">
        <f t="shared" si="158"/>
        <v/>
      </c>
      <c r="E1021" s="33" t="str">
        <f t="shared" si="159"/>
        <v/>
      </c>
      <c r="F1021" s="33" t="str">
        <f t="shared" si="160"/>
        <v/>
      </c>
      <c r="G1021" s="42"/>
      <c r="H1021" s="33" t="str">
        <f t="shared" si="161"/>
        <v/>
      </c>
      <c r="K1021" s="22"/>
      <c r="L1021" s="25" t="e">
        <f t="shared" si="162"/>
        <v>#VALUE!</v>
      </c>
      <c r="M1021" s="25" t="e">
        <f t="shared" si="163"/>
        <v>#VALUE!</v>
      </c>
      <c r="N1021" s="25" t="e">
        <f t="shared" si="164"/>
        <v>#VALUE!</v>
      </c>
      <c r="O1021" s="121"/>
    </row>
    <row r="1022" spans="2:15" x14ac:dyDescent="0.45">
      <c r="B1022" s="116" t="str">
        <f t="shared" si="156"/>
        <v/>
      </c>
      <c r="C1022" s="33" t="str">
        <f t="shared" si="157"/>
        <v/>
      </c>
      <c r="D1022" s="41" t="str">
        <f t="shared" si="158"/>
        <v/>
      </c>
      <c r="E1022" s="33" t="str">
        <f t="shared" si="159"/>
        <v/>
      </c>
      <c r="F1022" s="33" t="str">
        <f t="shared" si="160"/>
        <v/>
      </c>
      <c r="G1022" s="42"/>
      <c r="H1022" s="33" t="str">
        <f t="shared" si="161"/>
        <v/>
      </c>
      <c r="K1022" s="22"/>
      <c r="L1022" s="25" t="e">
        <f t="shared" si="162"/>
        <v>#VALUE!</v>
      </c>
      <c r="M1022" s="25" t="e">
        <f t="shared" si="163"/>
        <v>#VALUE!</v>
      </c>
      <c r="N1022" s="25" t="e">
        <f t="shared" si="164"/>
        <v>#VALUE!</v>
      </c>
      <c r="O1022" s="121"/>
    </row>
    <row r="1023" spans="2:15" x14ac:dyDescent="0.45">
      <c r="B1023" s="116" t="str">
        <f t="shared" si="156"/>
        <v/>
      </c>
      <c r="C1023" s="33" t="str">
        <f t="shared" si="157"/>
        <v/>
      </c>
      <c r="D1023" s="41" t="str">
        <f t="shared" si="158"/>
        <v/>
      </c>
      <c r="E1023" s="33" t="str">
        <f t="shared" si="159"/>
        <v/>
      </c>
      <c r="F1023" s="33" t="str">
        <f t="shared" si="160"/>
        <v/>
      </c>
      <c r="G1023" s="42"/>
      <c r="H1023" s="33" t="str">
        <f t="shared" si="161"/>
        <v/>
      </c>
      <c r="K1023" s="22"/>
      <c r="L1023" s="25" t="e">
        <f t="shared" si="162"/>
        <v>#VALUE!</v>
      </c>
      <c r="M1023" s="25" t="e">
        <f t="shared" si="163"/>
        <v>#VALUE!</v>
      </c>
      <c r="N1023" s="25" t="e">
        <f t="shared" si="164"/>
        <v>#VALUE!</v>
      </c>
      <c r="O1023" s="121"/>
    </row>
    <row r="1024" spans="2:15" x14ac:dyDescent="0.45">
      <c r="B1024" s="116" t="str">
        <f t="shared" si="156"/>
        <v/>
      </c>
      <c r="C1024" s="33" t="str">
        <f t="shared" si="157"/>
        <v/>
      </c>
      <c r="D1024" s="41" t="str">
        <f t="shared" si="158"/>
        <v/>
      </c>
      <c r="E1024" s="33" t="str">
        <f t="shared" si="159"/>
        <v/>
      </c>
      <c r="F1024" s="33" t="str">
        <f t="shared" si="160"/>
        <v/>
      </c>
      <c r="G1024" s="42"/>
      <c r="H1024" s="33" t="str">
        <f t="shared" si="161"/>
        <v/>
      </c>
      <c r="K1024" s="22"/>
      <c r="L1024" s="25" t="e">
        <f t="shared" si="162"/>
        <v>#VALUE!</v>
      </c>
      <c r="M1024" s="25" t="e">
        <f t="shared" si="163"/>
        <v>#VALUE!</v>
      </c>
      <c r="N1024" s="25" t="e">
        <f t="shared" si="164"/>
        <v>#VALUE!</v>
      </c>
      <c r="O1024" s="121"/>
    </row>
    <row r="1025" spans="2:15" x14ac:dyDescent="0.45">
      <c r="B1025" s="116" t="str">
        <f t="shared" si="156"/>
        <v/>
      </c>
      <c r="C1025" s="33" t="str">
        <f t="shared" si="157"/>
        <v/>
      </c>
      <c r="D1025" s="41" t="str">
        <f t="shared" si="158"/>
        <v/>
      </c>
      <c r="E1025" s="33" t="str">
        <f t="shared" si="159"/>
        <v/>
      </c>
      <c r="F1025" s="33" t="str">
        <f t="shared" si="160"/>
        <v/>
      </c>
      <c r="G1025" s="42"/>
      <c r="H1025" s="33" t="str">
        <f t="shared" si="161"/>
        <v/>
      </c>
      <c r="K1025" s="22"/>
      <c r="L1025" s="25" t="e">
        <f t="shared" si="162"/>
        <v>#VALUE!</v>
      </c>
      <c r="M1025" s="25" t="e">
        <f t="shared" si="163"/>
        <v>#VALUE!</v>
      </c>
      <c r="N1025" s="25" t="e">
        <f t="shared" si="164"/>
        <v>#VALUE!</v>
      </c>
      <c r="O1025" s="121"/>
    </row>
    <row r="1026" spans="2:15" x14ac:dyDescent="0.45">
      <c r="B1026" s="116" t="str">
        <f t="shared" si="156"/>
        <v/>
      </c>
      <c r="C1026" s="33" t="str">
        <f t="shared" si="157"/>
        <v/>
      </c>
      <c r="D1026" s="41" t="str">
        <f t="shared" si="158"/>
        <v/>
      </c>
      <c r="E1026" s="33" t="str">
        <f t="shared" si="159"/>
        <v/>
      </c>
      <c r="F1026" s="33" t="str">
        <f t="shared" si="160"/>
        <v/>
      </c>
      <c r="G1026" s="42"/>
      <c r="H1026" s="33" t="str">
        <f t="shared" si="161"/>
        <v/>
      </c>
      <c r="K1026" s="22"/>
      <c r="L1026" s="25" t="e">
        <f t="shared" si="162"/>
        <v>#VALUE!</v>
      </c>
      <c r="M1026" s="25" t="e">
        <f t="shared" si="163"/>
        <v>#VALUE!</v>
      </c>
      <c r="N1026" s="25" t="e">
        <f t="shared" si="164"/>
        <v>#VALUE!</v>
      </c>
      <c r="O1026" s="121"/>
    </row>
    <row r="1027" spans="2:15" x14ac:dyDescent="0.45">
      <c r="B1027" s="116" t="str">
        <f t="shared" si="156"/>
        <v/>
      </c>
      <c r="C1027" s="33" t="str">
        <f t="shared" si="157"/>
        <v/>
      </c>
      <c r="D1027" s="41" t="str">
        <f t="shared" si="158"/>
        <v/>
      </c>
      <c r="E1027" s="33" t="str">
        <f t="shared" si="159"/>
        <v/>
      </c>
      <c r="F1027" s="33" t="str">
        <f t="shared" si="160"/>
        <v/>
      </c>
      <c r="G1027" s="42"/>
      <c r="H1027" s="33" t="str">
        <f t="shared" si="161"/>
        <v/>
      </c>
      <c r="K1027" s="22"/>
      <c r="L1027" s="25" t="e">
        <f t="shared" si="162"/>
        <v>#VALUE!</v>
      </c>
      <c r="M1027" s="25" t="e">
        <f t="shared" si="163"/>
        <v>#VALUE!</v>
      </c>
      <c r="N1027" s="25" t="e">
        <f t="shared" si="164"/>
        <v>#VALUE!</v>
      </c>
      <c r="O1027" s="121"/>
    </row>
    <row r="1028" spans="2:15" x14ac:dyDescent="0.45">
      <c r="B1028" s="116" t="str">
        <f t="shared" si="156"/>
        <v/>
      </c>
      <c r="C1028" s="33" t="str">
        <f t="shared" si="157"/>
        <v/>
      </c>
      <c r="D1028" s="41" t="str">
        <f t="shared" si="158"/>
        <v/>
      </c>
      <c r="E1028" s="33" t="str">
        <f t="shared" si="159"/>
        <v/>
      </c>
      <c r="F1028" s="33" t="str">
        <f t="shared" si="160"/>
        <v/>
      </c>
      <c r="G1028" s="42"/>
      <c r="H1028" s="33" t="str">
        <f t="shared" si="161"/>
        <v/>
      </c>
      <c r="K1028" s="22"/>
      <c r="L1028" s="25" t="e">
        <f t="shared" si="162"/>
        <v>#VALUE!</v>
      </c>
      <c r="M1028" s="25" t="e">
        <f t="shared" si="163"/>
        <v>#VALUE!</v>
      </c>
      <c r="N1028" s="25" t="e">
        <f t="shared" si="164"/>
        <v>#VALUE!</v>
      </c>
      <c r="O1028" s="121"/>
    </row>
    <row r="1029" spans="2:15" x14ac:dyDescent="0.45">
      <c r="B1029" s="116" t="str">
        <f t="shared" si="156"/>
        <v/>
      </c>
      <c r="C1029" s="33" t="str">
        <f t="shared" si="157"/>
        <v/>
      </c>
      <c r="D1029" s="41" t="str">
        <f t="shared" si="158"/>
        <v/>
      </c>
      <c r="E1029" s="33" t="str">
        <f t="shared" si="159"/>
        <v/>
      </c>
      <c r="F1029" s="33" t="str">
        <f t="shared" si="160"/>
        <v/>
      </c>
      <c r="G1029" s="42"/>
      <c r="H1029" s="33" t="str">
        <f t="shared" si="161"/>
        <v/>
      </c>
      <c r="K1029" s="22"/>
      <c r="L1029" s="25" t="e">
        <f t="shared" si="162"/>
        <v>#VALUE!</v>
      </c>
      <c r="M1029" s="25" t="e">
        <f t="shared" si="163"/>
        <v>#VALUE!</v>
      </c>
      <c r="N1029" s="25" t="e">
        <f t="shared" si="164"/>
        <v>#VALUE!</v>
      </c>
      <c r="O1029" s="121"/>
    </row>
    <row r="1030" spans="2:15" x14ac:dyDescent="0.45">
      <c r="B1030" s="116" t="str">
        <f t="shared" si="156"/>
        <v/>
      </c>
      <c r="C1030" s="33" t="str">
        <f t="shared" si="157"/>
        <v/>
      </c>
      <c r="D1030" s="41" t="str">
        <f t="shared" si="158"/>
        <v/>
      </c>
      <c r="E1030" s="33" t="str">
        <f t="shared" si="159"/>
        <v/>
      </c>
      <c r="F1030" s="33" t="str">
        <f t="shared" si="160"/>
        <v/>
      </c>
      <c r="G1030" s="42"/>
      <c r="H1030" s="33" t="str">
        <f t="shared" si="161"/>
        <v/>
      </c>
      <c r="K1030" s="22"/>
      <c r="L1030" s="25" t="e">
        <f t="shared" si="162"/>
        <v>#VALUE!</v>
      </c>
      <c r="M1030" s="25" t="e">
        <f t="shared" si="163"/>
        <v>#VALUE!</v>
      </c>
      <c r="N1030" s="25" t="e">
        <f t="shared" si="164"/>
        <v>#VALUE!</v>
      </c>
      <c r="O1030" s="121"/>
    </row>
    <row r="1031" spans="2:15" x14ac:dyDescent="0.45">
      <c r="B1031" s="116" t="str">
        <f t="shared" si="156"/>
        <v/>
      </c>
      <c r="C1031" s="33" t="str">
        <f t="shared" si="157"/>
        <v/>
      </c>
      <c r="D1031" s="41" t="str">
        <f t="shared" si="158"/>
        <v/>
      </c>
      <c r="E1031" s="33" t="str">
        <f t="shared" si="159"/>
        <v/>
      </c>
      <c r="F1031" s="33" t="str">
        <f t="shared" si="160"/>
        <v/>
      </c>
      <c r="G1031" s="42"/>
      <c r="H1031" s="33" t="str">
        <f t="shared" si="161"/>
        <v/>
      </c>
      <c r="K1031" s="22"/>
      <c r="L1031" s="25" t="e">
        <f t="shared" si="162"/>
        <v>#VALUE!</v>
      </c>
      <c r="M1031" s="25" t="e">
        <f t="shared" si="163"/>
        <v>#VALUE!</v>
      </c>
      <c r="N1031" s="25" t="e">
        <f t="shared" si="164"/>
        <v>#VALUE!</v>
      </c>
      <c r="O1031" s="121"/>
    </row>
    <row r="1032" spans="2:15" x14ac:dyDescent="0.45">
      <c r="B1032" s="116" t="str">
        <f t="shared" si="156"/>
        <v/>
      </c>
      <c r="C1032" s="33" t="str">
        <f t="shared" si="157"/>
        <v/>
      </c>
      <c r="D1032" s="41" t="str">
        <f t="shared" si="158"/>
        <v/>
      </c>
      <c r="E1032" s="33" t="str">
        <f t="shared" si="159"/>
        <v/>
      </c>
      <c r="F1032" s="33" t="str">
        <f t="shared" si="160"/>
        <v/>
      </c>
      <c r="G1032" s="42"/>
      <c r="H1032" s="33" t="str">
        <f t="shared" si="161"/>
        <v/>
      </c>
      <c r="K1032" s="22"/>
      <c r="L1032" s="25" t="e">
        <f t="shared" si="162"/>
        <v>#VALUE!</v>
      </c>
      <c r="M1032" s="25" t="e">
        <f t="shared" si="163"/>
        <v>#VALUE!</v>
      </c>
      <c r="N1032" s="25" t="e">
        <f t="shared" si="164"/>
        <v>#VALUE!</v>
      </c>
      <c r="O1032" s="121"/>
    </row>
    <row r="1033" spans="2:15" x14ac:dyDescent="0.45">
      <c r="B1033" s="116" t="str">
        <f t="shared" si="156"/>
        <v/>
      </c>
      <c r="C1033" s="33" t="str">
        <f t="shared" si="157"/>
        <v/>
      </c>
      <c r="D1033" s="41" t="str">
        <f t="shared" si="158"/>
        <v/>
      </c>
      <c r="E1033" s="33" t="str">
        <f t="shared" si="159"/>
        <v/>
      </c>
      <c r="F1033" s="33" t="str">
        <f t="shared" si="160"/>
        <v/>
      </c>
      <c r="G1033" s="42"/>
      <c r="H1033" s="33" t="str">
        <f t="shared" si="161"/>
        <v/>
      </c>
      <c r="K1033" s="22"/>
      <c r="L1033" s="25" t="e">
        <f t="shared" si="162"/>
        <v>#VALUE!</v>
      </c>
      <c r="M1033" s="25" t="e">
        <f t="shared" si="163"/>
        <v>#VALUE!</v>
      </c>
      <c r="N1033" s="25" t="e">
        <f t="shared" si="164"/>
        <v>#VALUE!</v>
      </c>
      <c r="O1033" s="121"/>
    </row>
    <row r="1034" spans="2:15" x14ac:dyDescent="0.45">
      <c r="B1034" s="116" t="str">
        <f t="shared" si="156"/>
        <v/>
      </c>
      <c r="C1034" s="33" t="str">
        <f t="shared" si="157"/>
        <v/>
      </c>
      <c r="D1034" s="41" t="str">
        <f t="shared" si="158"/>
        <v/>
      </c>
      <c r="E1034" s="33" t="str">
        <f t="shared" si="159"/>
        <v/>
      </c>
      <c r="F1034" s="33" t="str">
        <f t="shared" si="160"/>
        <v/>
      </c>
      <c r="G1034" s="42"/>
      <c r="H1034" s="33" t="str">
        <f t="shared" si="161"/>
        <v/>
      </c>
      <c r="K1034" s="22"/>
      <c r="L1034" s="25" t="e">
        <f t="shared" si="162"/>
        <v>#VALUE!</v>
      </c>
      <c r="M1034" s="25" t="e">
        <f t="shared" si="163"/>
        <v>#VALUE!</v>
      </c>
      <c r="N1034" s="25" t="e">
        <f t="shared" si="164"/>
        <v>#VALUE!</v>
      </c>
      <c r="O1034" s="121"/>
    </row>
    <row r="1035" spans="2:15" x14ac:dyDescent="0.45">
      <c r="B1035" s="116" t="str">
        <f t="shared" si="156"/>
        <v/>
      </c>
      <c r="C1035" s="33" t="str">
        <f t="shared" si="157"/>
        <v/>
      </c>
      <c r="D1035" s="41" t="str">
        <f t="shared" si="158"/>
        <v/>
      </c>
      <c r="E1035" s="33" t="str">
        <f t="shared" si="159"/>
        <v/>
      </c>
      <c r="F1035" s="33" t="str">
        <f t="shared" si="160"/>
        <v/>
      </c>
      <c r="G1035" s="42"/>
      <c r="H1035" s="33" t="str">
        <f t="shared" si="161"/>
        <v/>
      </c>
      <c r="K1035" s="22"/>
      <c r="L1035" s="25" t="e">
        <f t="shared" si="162"/>
        <v>#VALUE!</v>
      </c>
      <c r="M1035" s="25" t="e">
        <f t="shared" si="163"/>
        <v>#VALUE!</v>
      </c>
      <c r="N1035" s="25" t="e">
        <f t="shared" si="164"/>
        <v>#VALUE!</v>
      </c>
      <c r="O1035" s="121"/>
    </row>
    <row r="1036" spans="2:15" x14ac:dyDescent="0.45">
      <c r="B1036" s="116" t="str">
        <f t="shared" si="156"/>
        <v/>
      </c>
      <c r="C1036" s="33" t="str">
        <f t="shared" si="157"/>
        <v/>
      </c>
      <c r="D1036" s="41" t="str">
        <f t="shared" si="158"/>
        <v/>
      </c>
      <c r="E1036" s="33" t="str">
        <f t="shared" si="159"/>
        <v/>
      </c>
      <c r="F1036" s="33" t="str">
        <f t="shared" si="160"/>
        <v/>
      </c>
      <c r="G1036" s="42"/>
      <c r="H1036" s="33" t="str">
        <f t="shared" si="161"/>
        <v/>
      </c>
      <c r="K1036" s="22"/>
      <c r="L1036" s="25" t="e">
        <f t="shared" si="162"/>
        <v>#VALUE!</v>
      </c>
      <c r="M1036" s="25" t="e">
        <f t="shared" si="163"/>
        <v>#VALUE!</v>
      </c>
      <c r="N1036" s="25" t="e">
        <f t="shared" si="164"/>
        <v>#VALUE!</v>
      </c>
      <c r="O1036" s="121"/>
    </row>
    <row r="1037" spans="2:15" x14ac:dyDescent="0.45">
      <c r="B1037" s="116" t="str">
        <f t="shared" si="156"/>
        <v/>
      </c>
      <c r="C1037" s="33" t="str">
        <f t="shared" si="157"/>
        <v/>
      </c>
      <c r="D1037" s="41" t="str">
        <f t="shared" si="158"/>
        <v/>
      </c>
      <c r="E1037" s="33" t="str">
        <f t="shared" si="159"/>
        <v/>
      </c>
      <c r="F1037" s="33" t="str">
        <f t="shared" si="160"/>
        <v/>
      </c>
      <c r="G1037" s="42"/>
      <c r="H1037" s="33" t="str">
        <f t="shared" si="161"/>
        <v/>
      </c>
      <c r="K1037" s="22"/>
      <c r="L1037" s="25" t="e">
        <f t="shared" si="162"/>
        <v>#VALUE!</v>
      </c>
      <c r="M1037" s="25" t="e">
        <f t="shared" si="163"/>
        <v>#VALUE!</v>
      </c>
      <c r="N1037" s="25" t="e">
        <f t="shared" si="164"/>
        <v>#VALUE!</v>
      </c>
      <c r="O1037" s="121"/>
    </row>
    <row r="1038" spans="2:15" x14ac:dyDescent="0.45">
      <c r="B1038" s="116" t="str">
        <f t="shared" si="156"/>
        <v/>
      </c>
      <c r="C1038" s="33" t="str">
        <f t="shared" si="157"/>
        <v/>
      </c>
      <c r="D1038" s="41" t="str">
        <f t="shared" si="158"/>
        <v/>
      </c>
      <c r="E1038" s="33" t="str">
        <f t="shared" si="159"/>
        <v/>
      </c>
      <c r="F1038" s="33" t="str">
        <f t="shared" si="160"/>
        <v/>
      </c>
      <c r="G1038" s="42"/>
      <c r="H1038" s="33" t="str">
        <f t="shared" si="161"/>
        <v/>
      </c>
      <c r="K1038" s="22"/>
      <c r="L1038" s="25" t="e">
        <f t="shared" si="162"/>
        <v>#VALUE!</v>
      </c>
      <c r="M1038" s="25" t="e">
        <f t="shared" si="163"/>
        <v>#VALUE!</v>
      </c>
      <c r="N1038" s="25" t="e">
        <f t="shared" si="164"/>
        <v>#VALUE!</v>
      </c>
      <c r="O1038" s="121"/>
    </row>
    <row r="1039" spans="2:15" x14ac:dyDescent="0.45">
      <c r="B1039" s="116" t="str">
        <f t="shared" si="156"/>
        <v/>
      </c>
      <c r="C1039" s="33" t="str">
        <f t="shared" si="157"/>
        <v/>
      </c>
      <c r="D1039" s="41" t="str">
        <f t="shared" si="158"/>
        <v/>
      </c>
      <c r="E1039" s="33" t="str">
        <f t="shared" si="159"/>
        <v/>
      </c>
      <c r="F1039" s="33" t="str">
        <f t="shared" si="160"/>
        <v/>
      </c>
      <c r="G1039" s="42"/>
      <c r="H1039" s="33" t="str">
        <f t="shared" si="161"/>
        <v/>
      </c>
      <c r="K1039" s="22"/>
      <c r="L1039" s="25" t="e">
        <f t="shared" si="162"/>
        <v>#VALUE!</v>
      </c>
      <c r="M1039" s="25" t="e">
        <f t="shared" si="163"/>
        <v>#VALUE!</v>
      </c>
      <c r="N1039" s="25" t="e">
        <f t="shared" si="164"/>
        <v>#VALUE!</v>
      </c>
      <c r="O1039" s="121"/>
    </row>
    <row r="1040" spans="2:15" x14ac:dyDescent="0.45">
      <c r="B1040" s="116" t="str">
        <f t="shared" si="156"/>
        <v/>
      </c>
      <c r="C1040" s="33" t="str">
        <f t="shared" si="157"/>
        <v/>
      </c>
      <c r="D1040" s="41" t="str">
        <f t="shared" si="158"/>
        <v/>
      </c>
      <c r="E1040" s="33" t="str">
        <f t="shared" si="159"/>
        <v/>
      </c>
      <c r="F1040" s="33" t="str">
        <f t="shared" si="160"/>
        <v/>
      </c>
      <c r="G1040" s="42"/>
      <c r="H1040" s="33" t="str">
        <f t="shared" si="161"/>
        <v/>
      </c>
      <c r="K1040" s="22"/>
      <c r="L1040" s="25" t="e">
        <f t="shared" si="162"/>
        <v>#VALUE!</v>
      </c>
      <c r="M1040" s="25" t="e">
        <f t="shared" si="163"/>
        <v>#VALUE!</v>
      </c>
      <c r="N1040" s="25" t="e">
        <f t="shared" si="164"/>
        <v>#VALUE!</v>
      </c>
      <c r="O1040" s="121"/>
    </row>
    <row r="1041" spans="2:15" x14ac:dyDescent="0.45">
      <c r="B1041" s="116" t="str">
        <f t="shared" si="156"/>
        <v/>
      </c>
      <c r="C1041" s="33" t="str">
        <f t="shared" si="157"/>
        <v/>
      </c>
      <c r="D1041" s="41" t="str">
        <f t="shared" si="158"/>
        <v/>
      </c>
      <c r="E1041" s="33" t="str">
        <f t="shared" si="159"/>
        <v/>
      </c>
      <c r="F1041" s="33" t="str">
        <f t="shared" si="160"/>
        <v/>
      </c>
      <c r="G1041" s="42"/>
      <c r="H1041" s="33" t="str">
        <f t="shared" si="161"/>
        <v/>
      </c>
      <c r="K1041" s="22"/>
      <c r="L1041" s="25" t="e">
        <f t="shared" si="162"/>
        <v>#VALUE!</v>
      </c>
      <c r="M1041" s="25" t="e">
        <f t="shared" si="163"/>
        <v>#VALUE!</v>
      </c>
      <c r="N1041" s="25" t="e">
        <f t="shared" si="164"/>
        <v>#VALUE!</v>
      </c>
      <c r="O1041" s="121"/>
    </row>
    <row r="1042" spans="2:15" x14ac:dyDescent="0.45">
      <c r="B1042" s="116" t="str">
        <f t="shared" si="156"/>
        <v/>
      </c>
      <c r="C1042" s="33" t="str">
        <f t="shared" si="157"/>
        <v/>
      </c>
      <c r="D1042" s="41" t="str">
        <f t="shared" si="158"/>
        <v/>
      </c>
      <c r="E1042" s="33" t="str">
        <f t="shared" si="159"/>
        <v/>
      </c>
      <c r="F1042" s="33" t="str">
        <f t="shared" si="160"/>
        <v/>
      </c>
      <c r="G1042" s="42"/>
      <c r="H1042" s="33" t="str">
        <f t="shared" si="161"/>
        <v/>
      </c>
      <c r="K1042" s="22"/>
      <c r="L1042" s="25" t="e">
        <f t="shared" si="162"/>
        <v>#VALUE!</v>
      </c>
      <c r="M1042" s="25" t="e">
        <f t="shared" si="163"/>
        <v>#VALUE!</v>
      </c>
      <c r="N1042" s="25" t="e">
        <f t="shared" si="164"/>
        <v>#VALUE!</v>
      </c>
      <c r="O1042" s="121"/>
    </row>
    <row r="1043" spans="2:15" x14ac:dyDescent="0.45">
      <c r="B1043" s="116" t="str">
        <f t="shared" si="156"/>
        <v/>
      </c>
      <c r="C1043" s="33" t="str">
        <f t="shared" si="157"/>
        <v/>
      </c>
      <c r="D1043" s="41" t="str">
        <f t="shared" si="158"/>
        <v/>
      </c>
      <c r="E1043" s="33" t="str">
        <f t="shared" si="159"/>
        <v/>
      </c>
      <c r="F1043" s="33" t="str">
        <f t="shared" si="160"/>
        <v/>
      </c>
      <c r="G1043" s="42"/>
      <c r="H1043" s="33" t="str">
        <f t="shared" si="161"/>
        <v/>
      </c>
      <c r="K1043" s="22"/>
      <c r="L1043" s="25" t="e">
        <f t="shared" si="162"/>
        <v>#VALUE!</v>
      </c>
      <c r="M1043" s="25" t="e">
        <f t="shared" si="163"/>
        <v>#VALUE!</v>
      </c>
      <c r="N1043" s="25" t="e">
        <f t="shared" si="164"/>
        <v>#VALUE!</v>
      </c>
      <c r="O1043" s="121"/>
    </row>
    <row r="1044" spans="2:15" x14ac:dyDescent="0.45">
      <c r="B1044" s="116" t="str">
        <f t="shared" si="156"/>
        <v/>
      </c>
      <c r="C1044" s="33" t="str">
        <f t="shared" si="157"/>
        <v/>
      </c>
      <c r="D1044" s="41" t="str">
        <f t="shared" si="158"/>
        <v/>
      </c>
      <c r="E1044" s="33" t="str">
        <f t="shared" si="159"/>
        <v/>
      </c>
      <c r="F1044" s="33" t="str">
        <f t="shared" si="160"/>
        <v/>
      </c>
      <c r="G1044" s="42"/>
      <c r="H1044" s="33" t="str">
        <f t="shared" si="161"/>
        <v/>
      </c>
      <c r="K1044" s="22"/>
      <c r="L1044" s="25" t="e">
        <f t="shared" si="162"/>
        <v>#VALUE!</v>
      </c>
      <c r="M1044" s="25" t="e">
        <f t="shared" si="163"/>
        <v>#VALUE!</v>
      </c>
      <c r="N1044" s="25" t="e">
        <f t="shared" si="164"/>
        <v>#VALUE!</v>
      </c>
      <c r="O1044" s="121"/>
    </row>
    <row r="1045" spans="2:15" x14ac:dyDescent="0.45">
      <c r="B1045" s="116" t="str">
        <f t="shared" si="156"/>
        <v/>
      </c>
      <c r="C1045" s="33" t="str">
        <f t="shared" si="157"/>
        <v/>
      </c>
      <c r="D1045" s="41" t="str">
        <f t="shared" si="158"/>
        <v/>
      </c>
      <c r="E1045" s="33" t="str">
        <f t="shared" si="159"/>
        <v/>
      </c>
      <c r="F1045" s="33" t="str">
        <f t="shared" si="160"/>
        <v/>
      </c>
      <c r="G1045" s="42"/>
      <c r="H1045" s="33" t="str">
        <f t="shared" si="161"/>
        <v/>
      </c>
      <c r="K1045" s="22"/>
      <c r="L1045" s="25" t="e">
        <f t="shared" si="162"/>
        <v>#VALUE!</v>
      </c>
      <c r="M1045" s="25" t="e">
        <f t="shared" si="163"/>
        <v>#VALUE!</v>
      </c>
      <c r="N1045" s="25" t="e">
        <f t="shared" si="164"/>
        <v>#VALUE!</v>
      </c>
      <c r="O1045" s="121"/>
    </row>
    <row r="1046" spans="2:15" x14ac:dyDescent="0.45">
      <c r="B1046" s="116" t="str">
        <f t="shared" si="156"/>
        <v/>
      </c>
      <c r="C1046" s="33" t="str">
        <f t="shared" si="157"/>
        <v/>
      </c>
      <c r="D1046" s="41" t="str">
        <f t="shared" si="158"/>
        <v/>
      </c>
      <c r="E1046" s="33" t="str">
        <f t="shared" si="159"/>
        <v/>
      </c>
      <c r="F1046" s="33" t="str">
        <f t="shared" si="160"/>
        <v/>
      </c>
      <c r="G1046" s="42"/>
      <c r="H1046" s="33" t="str">
        <f t="shared" si="161"/>
        <v/>
      </c>
      <c r="K1046" s="22"/>
      <c r="L1046" s="25" t="e">
        <f t="shared" si="162"/>
        <v>#VALUE!</v>
      </c>
      <c r="M1046" s="25" t="e">
        <f t="shared" si="163"/>
        <v>#VALUE!</v>
      </c>
      <c r="N1046" s="25" t="e">
        <f t="shared" si="164"/>
        <v>#VALUE!</v>
      </c>
      <c r="O1046" s="121"/>
    </row>
    <row r="1047" spans="2:15" x14ac:dyDescent="0.45">
      <c r="B1047" s="116" t="str">
        <f t="shared" si="156"/>
        <v/>
      </c>
      <c r="C1047" s="33" t="str">
        <f t="shared" si="157"/>
        <v/>
      </c>
      <c r="D1047" s="41" t="str">
        <f t="shared" si="158"/>
        <v/>
      </c>
      <c r="E1047" s="33" t="str">
        <f t="shared" si="159"/>
        <v/>
      </c>
      <c r="F1047" s="33" t="str">
        <f t="shared" si="160"/>
        <v/>
      </c>
      <c r="G1047" s="42"/>
      <c r="H1047" s="33" t="str">
        <f t="shared" si="161"/>
        <v/>
      </c>
      <c r="K1047" s="22"/>
      <c r="L1047" s="25" t="e">
        <f t="shared" si="162"/>
        <v>#VALUE!</v>
      </c>
      <c r="M1047" s="25" t="e">
        <f t="shared" si="163"/>
        <v>#VALUE!</v>
      </c>
      <c r="N1047" s="25" t="e">
        <f t="shared" si="164"/>
        <v>#VALUE!</v>
      </c>
      <c r="O1047" s="121"/>
    </row>
    <row r="1048" spans="2:15" x14ac:dyDescent="0.45">
      <c r="B1048" s="116" t="str">
        <f t="shared" si="156"/>
        <v/>
      </c>
      <c r="C1048" s="33" t="str">
        <f t="shared" si="157"/>
        <v/>
      </c>
      <c r="D1048" s="41" t="str">
        <f t="shared" si="158"/>
        <v/>
      </c>
      <c r="E1048" s="33" t="str">
        <f t="shared" si="159"/>
        <v/>
      </c>
      <c r="F1048" s="33" t="str">
        <f t="shared" si="160"/>
        <v/>
      </c>
      <c r="G1048" s="42"/>
      <c r="H1048" s="33" t="str">
        <f t="shared" si="161"/>
        <v/>
      </c>
      <c r="K1048" s="22"/>
      <c r="L1048" s="25" t="e">
        <f t="shared" si="162"/>
        <v>#VALUE!</v>
      </c>
      <c r="M1048" s="25" t="e">
        <f t="shared" si="163"/>
        <v>#VALUE!</v>
      </c>
      <c r="N1048" s="25" t="e">
        <f t="shared" si="164"/>
        <v>#VALUE!</v>
      </c>
      <c r="O1048" s="121"/>
    </row>
    <row r="1049" spans="2:15" x14ac:dyDescent="0.45">
      <c r="B1049" s="116" t="str">
        <f t="shared" si="156"/>
        <v/>
      </c>
      <c r="C1049" s="33" t="str">
        <f t="shared" si="157"/>
        <v/>
      </c>
      <c r="D1049" s="41" t="str">
        <f t="shared" si="158"/>
        <v/>
      </c>
      <c r="E1049" s="33" t="str">
        <f t="shared" si="159"/>
        <v/>
      </c>
      <c r="F1049" s="33" t="str">
        <f t="shared" si="160"/>
        <v/>
      </c>
      <c r="G1049" s="42"/>
      <c r="H1049" s="33" t="str">
        <f t="shared" si="161"/>
        <v/>
      </c>
      <c r="K1049" s="22"/>
      <c r="L1049" s="25" t="e">
        <f t="shared" si="162"/>
        <v>#VALUE!</v>
      </c>
      <c r="M1049" s="25" t="e">
        <f t="shared" si="163"/>
        <v>#VALUE!</v>
      </c>
      <c r="N1049" s="25" t="e">
        <f t="shared" si="164"/>
        <v>#VALUE!</v>
      </c>
      <c r="O1049" s="121"/>
    </row>
    <row r="1050" spans="2:15" x14ac:dyDescent="0.45">
      <c r="B1050" s="116" t="str">
        <f t="shared" ref="B1050:B1113" si="165">IF(OR(H1049=0,H1049=""),"",(365/$E$7+B1049))</f>
        <v/>
      </c>
      <c r="C1050" s="33" t="str">
        <f t="shared" ref="C1050:C1113" si="166">IF(OR(H1049=0,H1049=""),"",ROUND(H1049,2))</f>
        <v/>
      </c>
      <c r="D1050" s="41" t="str">
        <f t="shared" ref="D1050:D1113" si="167">IF(OR(H1049=0,H1049=""),"",ROUND(IF(C1050+E1050&lt;$G$4,C1050+E1050,$G$4),2))</f>
        <v/>
      </c>
      <c r="E1050" s="33" t="str">
        <f t="shared" ref="E1050:E1113" si="168">IF(OR(H1049=0,H1049=""),"",ROUND(((1+($E$5/($E$8*100)))^($E$8/$E$7)-1)*C1050,2))</f>
        <v/>
      </c>
      <c r="F1050" s="33" t="str">
        <f t="shared" ref="F1050:F1113" si="169">IF(OR(H1049=0,H1049=""),"",D1050-E1050+G1050)</f>
        <v/>
      </c>
      <c r="G1050" s="42"/>
      <c r="H1050" s="33" t="str">
        <f t="shared" ref="H1050:H1113" si="170">IF(OR(H1049=0,H1049=""),"",ROUND(C1050-F1050,2))</f>
        <v/>
      </c>
      <c r="K1050" s="22"/>
      <c r="L1050" s="25" t="e">
        <f t="shared" si="162"/>
        <v>#VALUE!</v>
      </c>
      <c r="M1050" s="25" t="e">
        <f t="shared" si="163"/>
        <v>#VALUE!</v>
      </c>
      <c r="N1050" s="25" t="e">
        <f t="shared" si="164"/>
        <v>#VALUE!</v>
      </c>
      <c r="O1050" s="121"/>
    </row>
    <row r="1051" spans="2:15" x14ac:dyDescent="0.45">
      <c r="B1051" s="116" t="str">
        <f t="shared" si="165"/>
        <v/>
      </c>
      <c r="C1051" s="33" t="str">
        <f t="shared" si="166"/>
        <v/>
      </c>
      <c r="D1051" s="41" t="str">
        <f t="shared" si="167"/>
        <v/>
      </c>
      <c r="E1051" s="33" t="str">
        <f t="shared" si="168"/>
        <v/>
      </c>
      <c r="F1051" s="33" t="str">
        <f t="shared" si="169"/>
        <v/>
      </c>
      <c r="G1051" s="42"/>
      <c r="H1051" s="33" t="str">
        <f t="shared" si="170"/>
        <v/>
      </c>
      <c r="K1051" s="22"/>
      <c r="L1051" s="25" t="e">
        <f t="shared" si="162"/>
        <v>#VALUE!</v>
      </c>
      <c r="M1051" s="25" t="e">
        <f t="shared" si="163"/>
        <v>#VALUE!</v>
      </c>
      <c r="N1051" s="25" t="e">
        <f t="shared" si="164"/>
        <v>#VALUE!</v>
      </c>
      <c r="O1051" s="121"/>
    </row>
    <row r="1052" spans="2:15" x14ac:dyDescent="0.45">
      <c r="B1052" s="116" t="str">
        <f t="shared" si="165"/>
        <v/>
      </c>
      <c r="C1052" s="33" t="str">
        <f t="shared" si="166"/>
        <v/>
      </c>
      <c r="D1052" s="41" t="str">
        <f t="shared" si="167"/>
        <v/>
      </c>
      <c r="E1052" s="33" t="str">
        <f t="shared" si="168"/>
        <v/>
      </c>
      <c r="F1052" s="33" t="str">
        <f t="shared" si="169"/>
        <v/>
      </c>
      <c r="G1052" s="42"/>
      <c r="H1052" s="33" t="str">
        <f t="shared" si="170"/>
        <v/>
      </c>
      <c r="K1052" s="22"/>
      <c r="L1052" s="25" t="e">
        <f t="shared" si="162"/>
        <v>#VALUE!</v>
      </c>
      <c r="M1052" s="25" t="e">
        <f t="shared" si="163"/>
        <v>#VALUE!</v>
      </c>
      <c r="N1052" s="25" t="e">
        <f t="shared" si="164"/>
        <v>#VALUE!</v>
      </c>
      <c r="O1052" s="121"/>
    </row>
    <row r="1053" spans="2:15" x14ac:dyDescent="0.45">
      <c r="B1053" s="116" t="str">
        <f t="shared" si="165"/>
        <v/>
      </c>
      <c r="C1053" s="33" t="str">
        <f t="shared" si="166"/>
        <v/>
      </c>
      <c r="D1053" s="41" t="str">
        <f t="shared" si="167"/>
        <v/>
      </c>
      <c r="E1053" s="33" t="str">
        <f t="shared" si="168"/>
        <v/>
      </c>
      <c r="F1053" s="33" t="str">
        <f t="shared" si="169"/>
        <v/>
      </c>
      <c r="G1053" s="42"/>
      <c r="H1053" s="33" t="str">
        <f t="shared" si="170"/>
        <v/>
      </c>
      <c r="K1053" s="22"/>
      <c r="L1053" s="25" t="e">
        <f t="shared" ref="L1053:L1116" si="171">IF(H1052=0,"",D1053+G1053+L1052)</f>
        <v>#VALUE!</v>
      </c>
      <c r="M1053" s="25" t="e">
        <f t="shared" ref="M1053:M1116" si="172">IF(H1052=0,"",M1052+E1053)</f>
        <v>#VALUE!</v>
      </c>
      <c r="N1053" s="25" t="e">
        <f t="shared" ref="N1053:N1116" si="173">IF(H1052=0,"",L1053-M1053)</f>
        <v>#VALUE!</v>
      </c>
      <c r="O1053" s="121"/>
    </row>
    <row r="1054" spans="2:15" x14ac:dyDescent="0.45">
      <c r="B1054" s="116" t="str">
        <f t="shared" si="165"/>
        <v/>
      </c>
      <c r="C1054" s="33" t="str">
        <f t="shared" si="166"/>
        <v/>
      </c>
      <c r="D1054" s="41" t="str">
        <f t="shared" si="167"/>
        <v/>
      </c>
      <c r="E1054" s="33" t="str">
        <f t="shared" si="168"/>
        <v/>
      </c>
      <c r="F1054" s="33" t="str">
        <f t="shared" si="169"/>
        <v/>
      </c>
      <c r="G1054" s="42"/>
      <c r="H1054" s="33" t="str">
        <f t="shared" si="170"/>
        <v/>
      </c>
      <c r="K1054" s="22"/>
      <c r="L1054" s="25" t="e">
        <f t="shared" si="171"/>
        <v>#VALUE!</v>
      </c>
      <c r="M1054" s="25" t="e">
        <f t="shared" si="172"/>
        <v>#VALUE!</v>
      </c>
      <c r="N1054" s="25" t="e">
        <f t="shared" si="173"/>
        <v>#VALUE!</v>
      </c>
      <c r="O1054" s="121"/>
    </row>
    <row r="1055" spans="2:15" x14ac:dyDescent="0.45">
      <c r="B1055" s="116" t="str">
        <f t="shared" si="165"/>
        <v/>
      </c>
      <c r="C1055" s="33" t="str">
        <f t="shared" si="166"/>
        <v/>
      </c>
      <c r="D1055" s="41" t="str">
        <f t="shared" si="167"/>
        <v/>
      </c>
      <c r="E1055" s="33" t="str">
        <f t="shared" si="168"/>
        <v/>
      </c>
      <c r="F1055" s="33" t="str">
        <f t="shared" si="169"/>
        <v/>
      </c>
      <c r="G1055" s="42"/>
      <c r="H1055" s="33" t="str">
        <f t="shared" si="170"/>
        <v/>
      </c>
      <c r="K1055" s="22"/>
      <c r="L1055" s="25" t="e">
        <f t="shared" si="171"/>
        <v>#VALUE!</v>
      </c>
      <c r="M1055" s="25" t="e">
        <f t="shared" si="172"/>
        <v>#VALUE!</v>
      </c>
      <c r="N1055" s="25" t="e">
        <f t="shared" si="173"/>
        <v>#VALUE!</v>
      </c>
      <c r="O1055" s="121"/>
    </row>
    <row r="1056" spans="2:15" x14ac:dyDescent="0.45">
      <c r="B1056" s="116" t="str">
        <f t="shared" si="165"/>
        <v/>
      </c>
      <c r="C1056" s="33" t="str">
        <f t="shared" si="166"/>
        <v/>
      </c>
      <c r="D1056" s="41" t="str">
        <f t="shared" si="167"/>
        <v/>
      </c>
      <c r="E1056" s="33" t="str">
        <f t="shared" si="168"/>
        <v/>
      </c>
      <c r="F1056" s="33" t="str">
        <f t="shared" si="169"/>
        <v/>
      </c>
      <c r="G1056" s="42"/>
      <c r="H1056" s="33" t="str">
        <f t="shared" si="170"/>
        <v/>
      </c>
      <c r="K1056" s="22"/>
      <c r="L1056" s="25" t="e">
        <f t="shared" si="171"/>
        <v>#VALUE!</v>
      </c>
      <c r="M1056" s="25" t="e">
        <f t="shared" si="172"/>
        <v>#VALUE!</v>
      </c>
      <c r="N1056" s="25" t="e">
        <f t="shared" si="173"/>
        <v>#VALUE!</v>
      </c>
      <c r="O1056" s="121"/>
    </row>
    <row r="1057" spans="2:15" x14ac:dyDescent="0.45">
      <c r="B1057" s="116" t="str">
        <f t="shared" si="165"/>
        <v/>
      </c>
      <c r="C1057" s="33" t="str">
        <f t="shared" si="166"/>
        <v/>
      </c>
      <c r="D1057" s="41" t="str">
        <f t="shared" si="167"/>
        <v/>
      </c>
      <c r="E1057" s="33" t="str">
        <f t="shared" si="168"/>
        <v/>
      </c>
      <c r="F1057" s="33" t="str">
        <f t="shared" si="169"/>
        <v/>
      </c>
      <c r="G1057" s="42"/>
      <c r="H1057" s="33" t="str">
        <f t="shared" si="170"/>
        <v/>
      </c>
      <c r="K1057" s="22"/>
      <c r="L1057" s="25" t="e">
        <f t="shared" si="171"/>
        <v>#VALUE!</v>
      </c>
      <c r="M1057" s="25" t="e">
        <f t="shared" si="172"/>
        <v>#VALUE!</v>
      </c>
      <c r="N1057" s="25" t="e">
        <f t="shared" si="173"/>
        <v>#VALUE!</v>
      </c>
      <c r="O1057" s="121"/>
    </row>
    <row r="1058" spans="2:15" x14ac:dyDescent="0.45">
      <c r="B1058" s="116" t="str">
        <f t="shared" si="165"/>
        <v/>
      </c>
      <c r="C1058" s="33" t="str">
        <f t="shared" si="166"/>
        <v/>
      </c>
      <c r="D1058" s="41" t="str">
        <f t="shared" si="167"/>
        <v/>
      </c>
      <c r="E1058" s="33" t="str">
        <f t="shared" si="168"/>
        <v/>
      </c>
      <c r="F1058" s="33" t="str">
        <f t="shared" si="169"/>
        <v/>
      </c>
      <c r="G1058" s="42"/>
      <c r="H1058" s="33" t="str">
        <f t="shared" si="170"/>
        <v/>
      </c>
      <c r="K1058" s="22"/>
      <c r="L1058" s="25" t="e">
        <f t="shared" si="171"/>
        <v>#VALUE!</v>
      </c>
      <c r="M1058" s="25" t="e">
        <f t="shared" si="172"/>
        <v>#VALUE!</v>
      </c>
      <c r="N1058" s="25" t="e">
        <f t="shared" si="173"/>
        <v>#VALUE!</v>
      </c>
      <c r="O1058" s="121"/>
    </row>
    <row r="1059" spans="2:15" x14ac:dyDescent="0.45">
      <c r="B1059" s="116" t="str">
        <f t="shared" si="165"/>
        <v/>
      </c>
      <c r="C1059" s="33" t="str">
        <f t="shared" si="166"/>
        <v/>
      </c>
      <c r="D1059" s="41" t="str">
        <f t="shared" si="167"/>
        <v/>
      </c>
      <c r="E1059" s="33" t="str">
        <f t="shared" si="168"/>
        <v/>
      </c>
      <c r="F1059" s="33" t="str">
        <f t="shared" si="169"/>
        <v/>
      </c>
      <c r="G1059" s="42"/>
      <c r="H1059" s="33" t="str">
        <f t="shared" si="170"/>
        <v/>
      </c>
      <c r="K1059" s="22"/>
      <c r="L1059" s="25" t="e">
        <f t="shared" si="171"/>
        <v>#VALUE!</v>
      </c>
      <c r="M1059" s="25" t="e">
        <f t="shared" si="172"/>
        <v>#VALUE!</v>
      </c>
      <c r="N1059" s="25" t="e">
        <f t="shared" si="173"/>
        <v>#VALUE!</v>
      </c>
      <c r="O1059" s="121"/>
    </row>
    <row r="1060" spans="2:15" x14ac:dyDescent="0.45">
      <c r="B1060" s="116" t="str">
        <f t="shared" si="165"/>
        <v/>
      </c>
      <c r="C1060" s="33" t="str">
        <f t="shared" si="166"/>
        <v/>
      </c>
      <c r="D1060" s="41" t="str">
        <f t="shared" si="167"/>
        <v/>
      </c>
      <c r="E1060" s="33" t="str">
        <f t="shared" si="168"/>
        <v/>
      </c>
      <c r="F1060" s="33" t="str">
        <f t="shared" si="169"/>
        <v/>
      </c>
      <c r="G1060" s="42"/>
      <c r="H1060" s="33" t="str">
        <f t="shared" si="170"/>
        <v/>
      </c>
      <c r="K1060" s="22"/>
      <c r="L1060" s="25" t="e">
        <f t="shared" si="171"/>
        <v>#VALUE!</v>
      </c>
      <c r="M1060" s="25" t="e">
        <f t="shared" si="172"/>
        <v>#VALUE!</v>
      </c>
      <c r="N1060" s="25" t="e">
        <f t="shared" si="173"/>
        <v>#VALUE!</v>
      </c>
      <c r="O1060" s="121"/>
    </row>
    <row r="1061" spans="2:15" x14ac:dyDescent="0.45">
      <c r="B1061" s="116" t="str">
        <f t="shared" si="165"/>
        <v/>
      </c>
      <c r="C1061" s="33" t="str">
        <f t="shared" si="166"/>
        <v/>
      </c>
      <c r="D1061" s="41" t="str">
        <f t="shared" si="167"/>
        <v/>
      </c>
      <c r="E1061" s="33" t="str">
        <f t="shared" si="168"/>
        <v/>
      </c>
      <c r="F1061" s="33" t="str">
        <f t="shared" si="169"/>
        <v/>
      </c>
      <c r="G1061" s="42"/>
      <c r="H1061" s="33" t="str">
        <f t="shared" si="170"/>
        <v/>
      </c>
      <c r="K1061" s="22"/>
      <c r="L1061" s="25" t="e">
        <f t="shared" si="171"/>
        <v>#VALUE!</v>
      </c>
      <c r="M1061" s="25" t="e">
        <f t="shared" si="172"/>
        <v>#VALUE!</v>
      </c>
      <c r="N1061" s="25" t="e">
        <f t="shared" si="173"/>
        <v>#VALUE!</v>
      </c>
      <c r="O1061" s="121"/>
    </row>
    <row r="1062" spans="2:15" x14ac:dyDescent="0.45">
      <c r="B1062" s="116" t="str">
        <f t="shared" si="165"/>
        <v/>
      </c>
      <c r="C1062" s="33" t="str">
        <f t="shared" si="166"/>
        <v/>
      </c>
      <c r="D1062" s="41" t="str">
        <f t="shared" si="167"/>
        <v/>
      </c>
      <c r="E1062" s="33" t="str">
        <f t="shared" si="168"/>
        <v/>
      </c>
      <c r="F1062" s="33" t="str">
        <f t="shared" si="169"/>
        <v/>
      </c>
      <c r="G1062" s="42"/>
      <c r="H1062" s="33" t="str">
        <f t="shared" si="170"/>
        <v/>
      </c>
      <c r="K1062" s="22"/>
      <c r="L1062" s="25" t="e">
        <f t="shared" si="171"/>
        <v>#VALUE!</v>
      </c>
      <c r="M1062" s="25" t="e">
        <f t="shared" si="172"/>
        <v>#VALUE!</v>
      </c>
      <c r="N1062" s="25" t="e">
        <f t="shared" si="173"/>
        <v>#VALUE!</v>
      </c>
      <c r="O1062" s="121"/>
    </row>
    <row r="1063" spans="2:15" x14ac:dyDescent="0.45">
      <c r="B1063" s="116" t="str">
        <f t="shared" si="165"/>
        <v/>
      </c>
      <c r="C1063" s="33" t="str">
        <f t="shared" si="166"/>
        <v/>
      </c>
      <c r="D1063" s="41" t="str">
        <f t="shared" si="167"/>
        <v/>
      </c>
      <c r="E1063" s="33" t="str">
        <f t="shared" si="168"/>
        <v/>
      </c>
      <c r="F1063" s="33" t="str">
        <f t="shared" si="169"/>
        <v/>
      </c>
      <c r="G1063" s="42"/>
      <c r="H1063" s="33" t="str">
        <f t="shared" si="170"/>
        <v/>
      </c>
      <c r="K1063" s="22"/>
      <c r="L1063" s="25" t="e">
        <f t="shared" si="171"/>
        <v>#VALUE!</v>
      </c>
      <c r="M1063" s="25" t="e">
        <f t="shared" si="172"/>
        <v>#VALUE!</v>
      </c>
      <c r="N1063" s="25" t="e">
        <f t="shared" si="173"/>
        <v>#VALUE!</v>
      </c>
      <c r="O1063" s="121"/>
    </row>
    <row r="1064" spans="2:15" x14ac:dyDescent="0.45">
      <c r="B1064" s="116" t="str">
        <f t="shared" si="165"/>
        <v/>
      </c>
      <c r="C1064" s="33" t="str">
        <f t="shared" si="166"/>
        <v/>
      </c>
      <c r="D1064" s="41" t="str">
        <f t="shared" si="167"/>
        <v/>
      </c>
      <c r="E1064" s="33" t="str">
        <f t="shared" si="168"/>
        <v/>
      </c>
      <c r="F1064" s="33" t="str">
        <f t="shared" si="169"/>
        <v/>
      </c>
      <c r="G1064" s="42"/>
      <c r="H1064" s="33" t="str">
        <f t="shared" si="170"/>
        <v/>
      </c>
      <c r="K1064" s="22"/>
      <c r="L1064" s="25" t="e">
        <f t="shared" si="171"/>
        <v>#VALUE!</v>
      </c>
      <c r="M1064" s="25" t="e">
        <f t="shared" si="172"/>
        <v>#VALUE!</v>
      </c>
      <c r="N1064" s="25" t="e">
        <f t="shared" si="173"/>
        <v>#VALUE!</v>
      </c>
      <c r="O1064" s="121"/>
    </row>
    <row r="1065" spans="2:15" x14ac:dyDescent="0.45">
      <c r="B1065" s="116" t="str">
        <f t="shared" si="165"/>
        <v/>
      </c>
      <c r="C1065" s="33" t="str">
        <f t="shared" si="166"/>
        <v/>
      </c>
      <c r="D1065" s="41" t="str">
        <f t="shared" si="167"/>
        <v/>
      </c>
      <c r="E1065" s="33" t="str">
        <f t="shared" si="168"/>
        <v/>
      </c>
      <c r="F1065" s="33" t="str">
        <f t="shared" si="169"/>
        <v/>
      </c>
      <c r="G1065" s="42"/>
      <c r="H1065" s="33" t="str">
        <f t="shared" si="170"/>
        <v/>
      </c>
      <c r="K1065" s="22"/>
      <c r="L1065" s="25" t="e">
        <f t="shared" si="171"/>
        <v>#VALUE!</v>
      </c>
      <c r="M1065" s="25" t="e">
        <f t="shared" si="172"/>
        <v>#VALUE!</v>
      </c>
      <c r="N1065" s="25" t="e">
        <f t="shared" si="173"/>
        <v>#VALUE!</v>
      </c>
      <c r="O1065" s="121"/>
    </row>
    <row r="1066" spans="2:15" x14ac:dyDescent="0.45">
      <c r="B1066" s="116" t="str">
        <f t="shared" si="165"/>
        <v/>
      </c>
      <c r="C1066" s="33" t="str">
        <f t="shared" si="166"/>
        <v/>
      </c>
      <c r="D1066" s="41" t="str">
        <f t="shared" si="167"/>
        <v/>
      </c>
      <c r="E1066" s="33" t="str">
        <f t="shared" si="168"/>
        <v/>
      </c>
      <c r="F1066" s="33" t="str">
        <f t="shared" si="169"/>
        <v/>
      </c>
      <c r="G1066" s="42"/>
      <c r="H1066" s="33" t="str">
        <f t="shared" si="170"/>
        <v/>
      </c>
      <c r="K1066" s="22"/>
      <c r="L1066" s="25" t="e">
        <f t="shared" si="171"/>
        <v>#VALUE!</v>
      </c>
      <c r="M1066" s="25" t="e">
        <f t="shared" si="172"/>
        <v>#VALUE!</v>
      </c>
      <c r="N1066" s="25" t="e">
        <f t="shared" si="173"/>
        <v>#VALUE!</v>
      </c>
      <c r="O1066" s="121"/>
    </row>
    <row r="1067" spans="2:15" x14ac:dyDescent="0.45">
      <c r="B1067" s="116" t="str">
        <f t="shared" si="165"/>
        <v/>
      </c>
      <c r="C1067" s="33" t="str">
        <f t="shared" si="166"/>
        <v/>
      </c>
      <c r="D1067" s="41" t="str">
        <f t="shared" si="167"/>
        <v/>
      </c>
      <c r="E1067" s="33" t="str">
        <f t="shared" si="168"/>
        <v/>
      </c>
      <c r="F1067" s="33" t="str">
        <f t="shared" si="169"/>
        <v/>
      </c>
      <c r="G1067" s="42"/>
      <c r="H1067" s="33" t="str">
        <f t="shared" si="170"/>
        <v/>
      </c>
      <c r="K1067" s="22"/>
      <c r="L1067" s="25" t="e">
        <f t="shared" si="171"/>
        <v>#VALUE!</v>
      </c>
      <c r="M1067" s="25" t="e">
        <f t="shared" si="172"/>
        <v>#VALUE!</v>
      </c>
      <c r="N1067" s="25" t="e">
        <f t="shared" si="173"/>
        <v>#VALUE!</v>
      </c>
      <c r="O1067" s="121"/>
    </row>
    <row r="1068" spans="2:15" x14ac:dyDescent="0.45">
      <c r="B1068" s="116" t="str">
        <f t="shared" si="165"/>
        <v/>
      </c>
      <c r="C1068" s="33" t="str">
        <f t="shared" si="166"/>
        <v/>
      </c>
      <c r="D1068" s="41" t="str">
        <f t="shared" si="167"/>
        <v/>
      </c>
      <c r="E1068" s="33" t="str">
        <f t="shared" si="168"/>
        <v/>
      </c>
      <c r="F1068" s="33" t="str">
        <f t="shared" si="169"/>
        <v/>
      </c>
      <c r="G1068" s="42"/>
      <c r="H1068" s="33" t="str">
        <f t="shared" si="170"/>
        <v/>
      </c>
      <c r="K1068" s="22"/>
      <c r="L1068" s="25" t="e">
        <f t="shared" si="171"/>
        <v>#VALUE!</v>
      </c>
      <c r="M1068" s="25" t="e">
        <f t="shared" si="172"/>
        <v>#VALUE!</v>
      </c>
      <c r="N1068" s="25" t="e">
        <f t="shared" si="173"/>
        <v>#VALUE!</v>
      </c>
      <c r="O1068" s="121"/>
    </row>
    <row r="1069" spans="2:15" x14ac:dyDescent="0.45">
      <c r="B1069" s="116" t="str">
        <f t="shared" si="165"/>
        <v/>
      </c>
      <c r="C1069" s="33" t="str">
        <f t="shared" si="166"/>
        <v/>
      </c>
      <c r="D1069" s="41" t="str">
        <f t="shared" si="167"/>
        <v/>
      </c>
      <c r="E1069" s="33" t="str">
        <f t="shared" si="168"/>
        <v/>
      </c>
      <c r="F1069" s="33" t="str">
        <f t="shared" si="169"/>
        <v/>
      </c>
      <c r="G1069" s="42"/>
      <c r="H1069" s="33" t="str">
        <f t="shared" si="170"/>
        <v/>
      </c>
      <c r="K1069" s="22"/>
      <c r="L1069" s="25" t="e">
        <f t="shared" si="171"/>
        <v>#VALUE!</v>
      </c>
      <c r="M1069" s="25" t="e">
        <f t="shared" si="172"/>
        <v>#VALUE!</v>
      </c>
      <c r="N1069" s="25" t="e">
        <f t="shared" si="173"/>
        <v>#VALUE!</v>
      </c>
      <c r="O1069" s="121"/>
    </row>
    <row r="1070" spans="2:15" x14ac:dyDescent="0.45">
      <c r="B1070" s="116" t="str">
        <f t="shared" si="165"/>
        <v/>
      </c>
      <c r="C1070" s="33" t="str">
        <f t="shared" si="166"/>
        <v/>
      </c>
      <c r="D1070" s="41" t="str">
        <f t="shared" si="167"/>
        <v/>
      </c>
      <c r="E1070" s="33" t="str">
        <f t="shared" si="168"/>
        <v/>
      </c>
      <c r="F1070" s="33" t="str">
        <f t="shared" si="169"/>
        <v/>
      </c>
      <c r="G1070" s="42"/>
      <c r="H1070" s="33" t="str">
        <f t="shared" si="170"/>
        <v/>
      </c>
      <c r="K1070" s="22"/>
      <c r="L1070" s="25" t="e">
        <f t="shared" si="171"/>
        <v>#VALUE!</v>
      </c>
      <c r="M1070" s="25" t="e">
        <f t="shared" si="172"/>
        <v>#VALUE!</v>
      </c>
      <c r="N1070" s="25" t="e">
        <f t="shared" si="173"/>
        <v>#VALUE!</v>
      </c>
      <c r="O1070" s="121"/>
    </row>
    <row r="1071" spans="2:15" x14ac:dyDescent="0.45">
      <c r="B1071" s="116" t="str">
        <f t="shared" si="165"/>
        <v/>
      </c>
      <c r="C1071" s="33" t="str">
        <f t="shared" si="166"/>
        <v/>
      </c>
      <c r="D1071" s="41" t="str">
        <f t="shared" si="167"/>
        <v/>
      </c>
      <c r="E1071" s="33" t="str">
        <f t="shared" si="168"/>
        <v/>
      </c>
      <c r="F1071" s="33" t="str">
        <f t="shared" si="169"/>
        <v/>
      </c>
      <c r="G1071" s="42"/>
      <c r="H1071" s="33" t="str">
        <f t="shared" si="170"/>
        <v/>
      </c>
      <c r="K1071" s="22"/>
      <c r="L1071" s="25" t="e">
        <f t="shared" si="171"/>
        <v>#VALUE!</v>
      </c>
      <c r="M1071" s="25" t="e">
        <f t="shared" si="172"/>
        <v>#VALUE!</v>
      </c>
      <c r="N1071" s="25" t="e">
        <f t="shared" si="173"/>
        <v>#VALUE!</v>
      </c>
      <c r="O1071" s="121"/>
    </row>
    <row r="1072" spans="2:15" x14ac:dyDescent="0.45">
      <c r="B1072" s="116" t="str">
        <f t="shared" si="165"/>
        <v/>
      </c>
      <c r="C1072" s="33" t="str">
        <f t="shared" si="166"/>
        <v/>
      </c>
      <c r="D1072" s="41" t="str">
        <f t="shared" si="167"/>
        <v/>
      </c>
      <c r="E1072" s="33" t="str">
        <f t="shared" si="168"/>
        <v/>
      </c>
      <c r="F1072" s="33" t="str">
        <f t="shared" si="169"/>
        <v/>
      </c>
      <c r="G1072" s="42"/>
      <c r="H1072" s="33" t="str">
        <f t="shared" si="170"/>
        <v/>
      </c>
      <c r="K1072" s="22"/>
      <c r="L1072" s="25" t="e">
        <f t="shared" si="171"/>
        <v>#VALUE!</v>
      </c>
      <c r="M1072" s="25" t="e">
        <f t="shared" si="172"/>
        <v>#VALUE!</v>
      </c>
      <c r="N1072" s="25" t="e">
        <f t="shared" si="173"/>
        <v>#VALUE!</v>
      </c>
      <c r="O1072" s="121"/>
    </row>
    <row r="1073" spans="2:15" x14ac:dyDescent="0.45">
      <c r="B1073" s="116" t="str">
        <f t="shared" si="165"/>
        <v/>
      </c>
      <c r="C1073" s="33" t="str">
        <f t="shared" si="166"/>
        <v/>
      </c>
      <c r="D1073" s="41" t="str">
        <f t="shared" si="167"/>
        <v/>
      </c>
      <c r="E1073" s="33" t="str">
        <f t="shared" si="168"/>
        <v/>
      </c>
      <c r="F1073" s="33" t="str">
        <f t="shared" si="169"/>
        <v/>
      </c>
      <c r="G1073" s="42"/>
      <c r="H1073" s="33" t="str">
        <f t="shared" si="170"/>
        <v/>
      </c>
      <c r="K1073" s="22"/>
      <c r="L1073" s="25" t="e">
        <f t="shared" si="171"/>
        <v>#VALUE!</v>
      </c>
      <c r="M1073" s="25" t="e">
        <f t="shared" si="172"/>
        <v>#VALUE!</v>
      </c>
      <c r="N1073" s="25" t="e">
        <f t="shared" si="173"/>
        <v>#VALUE!</v>
      </c>
      <c r="O1073" s="121"/>
    </row>
    <row r="1074" spans="2:15" x14ac:dyDescent="0.45">
      <c r="B1074" s="116" t="str">
        <f t="shared" si="165"/>
        <v/>
      </c>
      <c r="C1074" s="33" t="str">
        <f t="shared" si="166"/>
        <v/>
      </c>
      <c r="D1074" s="41" t="str">
        <f t="shared" si="167"/>
        <v/>
      </c>
      <c r="E1074" s="33" t="str">
        <f t="shared" si="168"/>
        <v/>
      </c>
      <c r="F1074" s="33" t="str">
        <f t="shared" si="169"/>
        <v/>
      </c>
      <c r="G1074" s="42"/>
      <c r="H1074" s="33" t="str">
        <f t="shared" si="170"/>
        <v/>
      </c>
      <c r="K1074" s="22"/>
      <c r="L1074" s="25" t="e">
        <f t="shared" si="171"/>
        <v>#VALUE!</v>
      </c>
      <c r="M1074" s="25" t="e">
        <f t="shared" si="172"/>
        <v>#VALUE!</v>
      </c>
      <c r="N1074" s="25" t="e">
        <f t="shared" si="173"/>
        <v>#VALUE!</v>
      </c>
      <c r="O1074" s="121"/>
    </row>
    <row r="1075" spans="2:15" x14ac:dyDescent="0.45">
      <c r="B1075" s="116" t="str">
        <f t="shared" si="165"/>
        <v/>
      </c>
      <c r="C1075" s="33" t="str">
        <f t="shared" si="166"/>
        <v/>
      </c>
      <c r="D1075" s="41" t="str">
        <f t="shared" si="167"/>
        <v/>
      </c>
      <c r="E1075" s="33" t="str">
        <f t="shared" si="168"/>
        <v/>
      </c>
      <c r="F1075" s="33" t="str">
        <f t="shared" si="169"/>
        <v/>
      </c>
      <c r="G1075" s="42"/>
      <c r="H1075" s="33" t="str">
        <f t="shared" si="170"/>
        <v/>
      </c>
      <c r="K1075" s="22"/>
      <c r="L1075" s="25" t="e">
        <f t="shared" si="171"/>
        <v>#VALUE!</v>
      </c>
      <c r="M1075" s="25" t="e">
        <f t="shared" si="172"/>
        <v>#VALUE!</v>
      </c>
      <c r="N1075" s="25" t="e">
        <f t="shared" si="173"/>
        <v>#VALUE!</v>
      </c>
      <c r="O1075" s="121"/>
    </row>
    <row r="1076" spans="2:15" x14ac:dyDescent="0.45">
      <c r="B1076" s="116" t="str">
        <f t="shared" si="165"/>
        <v/>
      </c>
      <c r="C1076" s="33" t="str">
        <f t="shared" si="166"/>
        <v/>
      </c>
      <c r="D1076" s="41" t="str">
        <f t="shared" si="167"/>
        <v/>
      </c>
      <c r="E1076" s="33" t="str">
        <f t="shared" si="168"/>
        <v/>
      </c>
      <c r="F1076" s="33" t="str">
        <f t="shared" si="169"/>
        <v/>
      </c>
      <c r="G1076" s="42"/>
      <c r="H1076" s="33" t="str">
        <f t="shared" si="170"/>
        <v/>
      </c>
      <c r="K1076" s="22"/>
      <c r="L1076" s="25" t="e">
        <f t="shared" si="171"/>
        <v>#VALUE!</v>
      </c>
      <c r="M1076" s="25" t="e">
        <f t="shared" si="172"/>
        <v>#VALUE!</v>
      </c>
      <c r="N1076" s="25" t="e">
        <f t="shared" si="173"/>
        <v>#VALUE!</v>
      </c>
      <c r="O1076" s="121"/>
    </row>
    <row r="1077" spans="2:15" x14ac:dyDescent="0.45">
      <c r="B1077" s="116" t="str">
        <f t="shared" si="165"/>
        <v/>
      </c>
      <c r="C1077" s="33" t="str">
        <f t="shared" si="166"/>
        <v/>
      </c>
      <c r="D1077" s="41" t="str">
        <f t="shared" si="167"/>
        <v/>
      </c>
      <c r="E1077" s="33" t="str">
        <f t="shared" si="168"/>
        <v/>
      </c>
      <c r="F1077" s="33" t="str">
        <f t="shared" si="169"/>
        <v/>
      </c>
      <c r="G1077" s="42"/>
      <c r="H1077" s="33" t="str">
        <f t="shared" si="170"/>
        <v/>
      </c>
      <c r="K1077" s="22"/>
      <c r="L1077" s="25" t="e">
        <f t="shared" si="171"/>
        <v>#VALUE!</v>
      </c>
      <c r="M1077" s="25" t="e">
        <f t="shared" si="172"/>
        <v>#VALUE!</v>
      </c>
      <c r="N1077" s="25" t="e">
        <f t="shared" si="173"/>
        <v>#VALUE!</v>
      </c>
      <c r="O1077" s="121"/>
    </row>
    <row r="1078" spans="2:15" x14ac:dyDescent="0.45">
      <c r="B1078" s="116" t="str">
        <f t="shared" si="165"/>
        <v/>
      </c>
      <c r="C1078" s="33" t="str">
        <f t="shared" si="166"/>
        <v/>
      </c>
      <c r="D1078" s="41" t="str">
        <f t="shared" si="167"/>
        <v/>
      </c>
      <c r="E1078" s="33" t="str">
        <f t="shared" si="168"/>
        <v/>
      </c>
      <c r="F1078" s="33" t="str">
        <f t="shared" si="169"/>
        <v/>
      </c>
      <c r="G1078" s="42"/>
      <c r="H1078" s="33" t="str">
        <f t="shared" si="170"/>
        <v/>
      </c>
      <c r="K1078" s="22"/>
      <c r="L1078" s="25" t="e">
        <f t="shared" si="171"/>
        <v>#VALUE!</v>
      </c>
      <c r="M1078" s="25" t="e">
        <f t="shared" si="172"/>
        <v>#VALUE!</v>
      </c>
      <c r="N1078" s="25" t="e">
        <f t="shared" si="173"/>
        <v>#VALUE!</v>
      </c>
      <c r="O1078" s="121"/>
    </row>
    <row r="1079" spans="2:15" x14ac:dyDescent="0.45">
      <c r="B1079" s="116" t="str">
        <f t="shared" si="165"/>
        <v/>
      </c>
      <c r="C1079" s="33" t="str">
        <f t="shared" si="166"/>
        <v/>
      </c>
      <c r="D1079" s="41" t="str">
        <f t="shared" si="167"/>
        <v/>
      </c>
      <c r="E1079" s="33" t="str">
        <f t="shared" si="168"/>
        <v/>
      </c>
      <c r="F1079" s="33" t="str">
        <f t="shared" si="169"/>
        <v/>
      </c>
      <c r="G1079" s="42"/>
      <c r="H1079" s="33" t="str">
        <f t="shared" si="170"/>
        <v/>
      </c>
      <c r="K1079" s="22"/>
      <c r="L1079" s="25" t="e">
        <f t="shared" si="171"/>
        <v>#VALUE!</v>
      </c>
      <c r="M1079" s="25" t="e">
        <f t="shared" si="172"/>
        <v>#VALUE!</v>
      </c>
      <c r="N1079" s="25" t="e">
        <f t="shared" si="173"/>
        <v>#VALUE!</v>
      </c>
      <c r="O1079" s="121"/>
    </row>
    <row r="1080" spans="2:15" x14ac:dyDescent="0.45">
      <c r="B1080" s="116" t="str">
        <f t="shared" si="165"/>
        <v/>
      </c>
      <c r="C1080" s="33" t="str">
        <f t="shared" si="166"/>
        <v/>
      </c>
      <c r="D1080" s="41" t="str">
        <f t="shared" si="167"/>
        <v/>
      </c>
      <c r="E1080" s="33" t="str">
        <f t="shared" si="168"/>
        <v/>
      </c>
      <c r="F1080" s="33" t="str">
        <f t="shared" si="169"/>
        <v/>
      </c>
      <c r="G1080" s="42"/>
      <c r="H1080" s="33" t="str">
        <f t="shared" si="170"/>
        <v/>
      </c>
      <c r="K1080" s="22"/>
      <c r="L1080" s="25" t="e">
        <f t="shared" si="171"/>
        <v>#VALUE!</v>
      </c>
      <c r="M1080" s="25" t="e">
        <f t="shared" si="172"/>
        <v>#VALUE!</v>
      </c>
      <c r="N1080" s="25" t="e">
        <f t="shared" si="173"/>
        <v>#VALUE!</v>
      </c>
      <c r="O1080" s="121"/>
    </row>
    <row r="1081" spans="2:15" x14ac:dyDescent="0.45">
      <c r="B1081" s="116" t="str">
        <f t="shared" si="165"/>
        <v/>
      </c>
      <c r="C1081" s="33" t="str">
        <f t="shared" si="166"/>
        <v/>
      </c>
      <c r="D1081" s="41" t="str">
        <f t="shared" si="167"/>
        <v/>
      </c>
      <c r="E1081" s="33" t="str">
        <f t="shared" si="168"/>
        <v/>
      </c>
      <c r="F1081" s="33" t="str">
        <f t="shared" si="169"/>
        <v/>
      </c>
      <c r="G1081" s="42"/>
      <c r="H1081" s="33" t="str">
        <f t="shared" si="170"/>
        <v/>
      </c>
      <c r="K1081" s="22"/>
      <c r="L1081" s="25" t="e">
        <f t="shared" si="171"/>
        <v>#VALUE!</v>
      </c>
      <c r="M1081" s="25" t="e">
        <f t="shared" si="172"/>
        <v>#VALUE!</v>
      </c>
      <c r="N1081" s="25" t="e">
        <f t="shared" si="173"/>
        <v>#VALUE!</v>
      </c>
      <c r="O1081" s="121"/>
    </row>
    <row r="1082" spans="2:15" x14ac:dyDescent="0.45">
      <c r="B1082" s="116" t="str">
        <f t="shared" si="165"/>
        <v/>
      </c>
      <c r="C1082" s="33" t="str">
        <f t="shared" si="166"/>
        <v/>
      </c>
      <c r="D1082" s="41" t="str">
        <f t="shared" si="167"/>
        <v/>
      </c>
      <c r="E1082" s="33" t="str">
        <f t="shared" si="168"/>
        <v/>
      </c>
      <c r="F1082" s="33" t="str">
        <f t="shared" si="169"/>
        <v/>
      </c>
      <c r="G1082" s="42"/>
      <c r="H1082" s="33" t="str">
        <f t="shared" si="170"/>
        <v/>
      </c>
      <c r="K1082" s="22"/>
      <c r="L1082" s="25" t="e">
        <f t="shared" si="171"/>
        <v>#VALUE!</v>
      </c>
      <c r="M1082" s="25" t="e">
        <f t="shared" si="172"/>
        <v>#VALUE!</v>
      </c>
      <c r="N1082" s="25" t="e">
        <f t="shared" si="173"/>
        <v>#VALUE!</v>
      </c>
      <c r="O1082" s="121"/>
    </row>
    <row r="1083" spans="2:15" x14ac:dyDescent="0.45">
      <c r="B1083" s="116" t="str">
        <f t="shared" si="165"/>
        <v/>
      </c>
      <c r="C1083" s="33" t="str">
        <f t="shared" si="166"/>
        <v/>
      </c>
      <c r="D1083" s="41" t="str">
        <f t="shared" si="167"/>
        <v/>
      </c>
      <c r="E1083" s="33" t="str">
        <f t="shared" si="168"/>
        <v/>
      </c>
      <c r="F1083" s="33" t="str">
        <f t="shared" si="169"/>
        <v/>
      </c>
      <c r="G1083" s="42"/>
      <c r="H1083" s="33" t="str">
        <f t="shared" si="170"/>
        <v/>
      </c>
      <c r="K1083" s="22"/>
      <c r="L1083" s="25" t="e">
        <f t="shared" si="171"/>
        <v>#VALUE!</v>
      </c>
      <c r="M1083" s="25" t="e">
        <f t="shared" si="172"/>
        <v>#VALUE!</v>
      </c>
      <c r="N1083" s="25" t="e">
        <f t="shared" si="173"/>
        <v>#VALUE!</v>
      </c>
      <c r="O1083" s="121"/>
    </row>
    <row r="1084" spans="2:15" x14ac:dyDescent="0.45">
      <c r="B1084" s="116" t="str">
        <f t="shared" si="165"/>
        <v/>
      </c>
      <c r="C1084" s="33" t="str">
        <f t="shared" si="166"/>
        <v/>
      </c>
      <c r="D1084" s="41" t="str">
        <f t="shared" si="167"/>
        <v/>
      </c>
      <c r="E1084" s="33" t="str">
        <f t="shared" si="168"/>
        <v/>
      </c>
      <c r="F1084" s="33" t="str">
        <f t="shared" si="169"/>
        <v/>
      </c>
      <c r="G1084" s="42"/>
      <c r="H1084" s="33" t="str">
        <f t="shared" si="170"/>
        <v/>
      </c>
      <c r="K1084" s="22"/>
      <c r="L1084" s="25" t="e">
        <f t="shared" si="171"/>
        <v>#VALUE!</v>
      </c>
      <c r="M1084" s="25" t="e">
        <f t="shared" si="172"/>
        <v>#VALUE!</v>
      </c>
      <c r="N1084" s="25" t="e">
        <f t="shared" si="173"/>
        <v>#VALUE!</v>
      </c>
      <c r="O1084" s="121"/>
    </row>
    <row r="1085" spans="2:15" x14ac:dyDescent="0.45">
      <c r="B1085" s="116" t="str">
        <f t="shared" si="165"/>
        <v/>
      </c>
      <c r="C1085" s="33" t="str">
        <f t="shared" si="166"/>
        <v/>
      </c>
      <c r="D1085" s="41" t="str">
        <f t="shared" si="167"/>
        <v/>
      </c>
      <c r="E1085" s="33" t="str">
        <f t="shared" si="168"/>
        <v/>
      </c>
      <c r="F1085" s="33" t="str">
        <f t="shared" si="169"/>
        <v/>
      </c>
      <c r="G1085" s="42"/>
      <c r="H1085" s="33" t="str">
        <f t="shared" si="170"/>
        <v/>
      </c>
      <c r="K1085" s="22"/>
      <c r="L1085" s="25" t="e">
        <f t="shared" si="171"/>
        <v>#VALUE!</v>
      </c>
      <c r="M1085" s="25" t="e">
        <f t="shared" si="172"/>
        <v>#VALUE!</v>
      </c>
      <c r="N1085" s="25" t="e">
        <f t="shared" si="173"/>
        <v>#VALUE!</v>
      </c>
      <c r="O1085" s="121"/>
    </row>
    <row r="1086" spans="2:15" x14ac:dyDescent="0.45">
      <c r="B1086" s="116" t="str">
        <f t="shared" si="165"/>
        <v/>
      </c>
      <c r="C1086" s="33" t="str">
        <f t="shared" si="166"/>
        <v/>
      </c>
      <c r="D1086" s="41" t="str">
        <f t="shared" si="167"/>
        <v/>
      </c>
      <c r="E1086" s="33" t="str">
        <f t="shared" si="168"/>
        <v/>
      </c>
      <c r="F1086" s="33" t="str">
        <f t="shared" si="169"/>
        <v/>
      </c>
      <c r="G1086" s="42"/>
      <c r="H1086" s="33" t="str">
        <f t="shared" si="170"/>
        <v/>
      </c>
      <c r="K1086" s="22"/>
      <c r="L1086" s="25" t="e">
        <f t="shared" si="171"/>
        <v>#VALUE!</v>
      </c>
      <c r="M1086" s="25" t="e">
        <f t="shared" si="172"/>
        <v>#VALUE!</v>
      </c>
      <c r="N1086" s="25" t="e">
        <f t="shared" si="173"/>
        <v>#VALUE!</v>
      </c>
      <c r="O1086" s="121"/>
    </row>
    <row r="1087" spans="2:15" x14ac:dyDescent="0.45">
      <c r="B1087" s="116" t="str">
        <f t="shared" si="165"/>
        <v/>
      </c>
      <c r="C1087" s="33" t="str">
        <f t="shared" si="166"/>
        <v/>
      </c>
      <c r="D1087" s="41" t="str">
        <f t="shared" si="167"/>
        <v/>
      </c>
      <c r="E1087" s="33" t="str">
        <f t="shared" si="168"/>
        <v/>
      </c>
      <c r="F1087" s="33" t="str">
        <f t="shared" si="169"/>
        <v/>
      </c>
      <c r="G1087" s="42"/>
      <c r="H1087" s="33" t="str">
        <f t="shared" si="170"/>
        <v/>
      </c>
      <c r="K1087" s="22"/>
      <c r="L1087" s="25" t="e">
        <f t="shared" si="171"/>
        <v>#VALUE!</v>
      </c>
      <c r="M1087" s="25" t="e">
        <f t="shared" si="172"/>
        <v>#VALUE!</v>
      </c>
      <c r="N1087" s="25" t="e">
        <f t="shared" si="173"/>
        <v>#VALUE!</v>
      </c>
      <c r="O1087" s="121"/>
    </row>
    <row r="1088" spans="2:15" x14ac:dyDescent="0.45">
      <c r="B1088" s="116" t="str">
        <f t="shared" si="165"/>
        <v/>
      </c>
      <c r="C1088" s="33" t="str">
        <f t="shared" si="166"/>
        <v/>
      </c>
      <c r="D1088" s="41" t="str">
        <f t="shared" si="167"/>
        <v/>
      </c>
      <c r="E1088" s="33" t="str">
        <f t="shared" si="168"/>
        <v/>
      </c>
      <c r="F1088" s="33" t="str">
        <f t="shared" si="169"/>
        <v/>
      </c>
      <c r="G1088" s="42"/>
      <c r="H1088" s="33" t="str">
        <f t="shared" si="170"/>
        <v/>
      </c>
      <c r="K1088" s="22"/>
      <c r="L1088" s="25" t="e">
        <f t="shared" si="171"/>
        <v>#VALUE!</v>
      </c>
      <c r="M1088" s="25" t="e">
        <f t="shared" si="172"/>
        <v>#VALUE!</v>
      </c>
      <c r="N1088" s="25" t="e">
        <f t="shared" si="173"/>
        <v>#VALUE!</v>
      </c>
      <c r="O1088" s="121"/>
    </row>
    <row r="1089" spans="2:15" x14ac:dyDescent="0.45">
      <c r="B1089" s="116" t="str">
        <f t="shared" si="165"/>
        <v/>
      </c>
      <c r="C1089" s="33" t="str">
        <f t="shared" si="166"/>
        <v/>
      </c>
      <c r="D1089" s="41" t="str">
        <f t="shared" si="167"/>
        <v/>
      </c>
      <c r="E1089" s="33" t="str">
        <f t="shared" si="168"/>
        <v/>
      </c>
      <c r="F1089" s="33" t="str">
        <f t="shared" si="169"/>
        <v/>
      </c>
      <c r="G1089" s="42"/>
      <c r="H1089" s="33" t="str">
        <f t="shared" si="170"/>
        <v/>
      </c>
      <c r="K1089" s="22"/>
      <c r="L1089" s="25" t="e">
        <f t="shared" si="171"/>
        <v>#VALUE!</v>
      </c>
      <c r="M1089" s="25" t="e">
        <f t="shared" si="172"/>
        <v>#VALUE!</v>
      </c>
      <c r="N1089" s="25" t="e">
        <f t="shared" si="173"/>
        <v>#VALUE!</v>
      </c>
      <c r="O1089" s="121"/>
    </row>
    <row r="1090" spans="2:15" x14ac:dyDescent="0.45">
      <c r="B1090" s="116" t="str">
        <f t="shared" si="165"/>
        <v/>
      </c>
      <c r="C1090" s="33" t="str">
        <f t="shared" si="166"/>
        <v/>
      </c>
      <c r="D1090" s="41" t="str">
        <f t="shared" si="167"/>
        <v/>
      </c>
      <c r="E1090" s="33" t="str">
        <f t="shared" si="168"/>
        <v/>
      </c>
      <c r="F1090" s="33" t="str">
        <f t="shared" si="169"/>
        <v/>
      </c>
      <c r="G1090" s="42"/>
      <c r="H1090" s="33" t="str">
        <f t="shared" si="170"/>
        <v/>
      </c>
      <c r="K1090" s="22"/>
      <c r="L1090" s="25" t="e">
        <f t="shared" si="171"/>
        <v>#VALUE!</v>
      </c>
      <c r="M1090" s="25" t="e">
        <f t="shared" si="172"/>
        <v>#VALUE!</v>
      </c>
      <c r="N1090" s="25" t="e">
        <f t="shared" si="173"/>
        <v>#VALUE!</v>
      </c>
      <c r="O1090" s="121"/>
    </row>
    <row r="1091" spans="2:15" x14ac:dyDescent="0.45">
      <c r="B1091" s="116" t="str">
        <f t="shared" si="165"/>
        <v/>
      </c>
      <c r="C1091" s="33" t="str">
        <f t="shared" si="166"/>
        <v/>
      </c>
      <c r="D1091" s="41" t="str">
        <f t="shared" si="167"/>
        <v/>
      </c>
      <c r="E1091" s="33" t="str">
        <f t="shared" si="168"/>
        <v/>
      </c>
      <c r="F1091" s="33" t="str">
        <f t="shared" si="169"/>
        <v/>
      </c>
      <c r="G1091" s="42"/>
      <c r="H1091" s="33" t="str">
        <f t="shared" si="170"/>
        <v/>
      </c>
      <c r="K1091" s="22"/>
      <c r="L1091" s="25" t="e">
        <f t="shared" si="171"/>
        <v>#VALUE!</v>
      </c>
      <c r="M1091" s="25" t="e">
        <f t="shared" si="172"/>
        <v>#VALUE!</v>
      </c>
      <c r="N1091" s="25" t="e">
        <f t="shared" si="173"/>
        <v>#VALUE!</v>
      </c>
      <c r="O1091" s="121"/>
    </row>
    <row r="1092" spans="2:15" x14ac:dyDescent="0.45">
      <c r="B1092" s="116" t="str">
        <f t="shared" si="165"/>
        <v/>
      </c>
      <c r="C1092" s="33" t="str">
        <f t="shared" si="166"/>
        <v/>
      </c>
      <c r="D1092" s="41" t="str">
        <f t="shared" si="167"/>
        <v/>
      </c>
      <c r="E1092" s="33" t="str">
        <f t="shared" si="168"/>
        <v/>
      </c>
      <c r="F1092" s="33" t="str">
        <f t="shared" si="169"/>
        <v/>
      </c>
      <c r="G1092" s="42"/>
      <c r="H1092" s="33" t="str">
        <f t="shared" si="170"/>
        <v/>
      </c>
      <c r="K1092" s="22"/>
      <c r="L1092" s="25" t="e">
        <f t="shared" si="171"/>
        <v>#VALUE!</v>
      </c>
      <c r="M1092" s="25" t="e">
        <f t="shared" si="172"/>
        <v>#VALUE!</v>
      </c>
      <c r="N1092" s="25" t="e">
        <f t="shared" si="173"/>
        <v>#VALUE!</v>
      </c>
      <c r="O1092" s="121"/>
    </row>
    <row r="1093" spans="2:15" x14ac:dyDescent="0.45">
      <c r="B1093" s="116" t="str">
        <f t="shared" si="165"/>
        <v/>
      </c>
      <c r="C1093" s="33" t="str">
        <f t="shared" si="166"/>
        <v/>
      </c>
      <c r="D1093" s="41" t="str">
        <f t="shared" si="167"/>
        <v/>
      </c>
      <c r="E1093" s="33" t="str">
        <f t="shared" si="168"/>
        <v/>
      </c>
      <c r="F1093" s="33" t="str">
        <f t="shared" si="169"/>
        <v/>
      </c>
      <c r="G1093" s="42"/>
      <c r="H1093" s="33" t="str">
        <f t="shared" si="170"/>
        <v/>
      </c>
      <c r="K1093" s="22"/>
      <c r="L1093" s="25" t="e">
        <f t="shared" si="171"/>
        <v>#VALUE!</v>
      </c>
      <c r="M1093" s="25" t="e">
        <f t="shared" si="172"/>
        <v>#VALUE!</v>
      </c>
      <c r="N1093" s="25" t="e">
        <f t="shared" si="173"/>
        <v>#VALUE!</v>
      </c>
      <c r="O1093" s="121"/>
    </row>
    <row r="1094" spans="2:15" x14ac:dyDescent="0.45">
      <c r="B1094" s="116" t="str">
        <f t="shared" si="165"/>
        <v/>
      </c>
      <c r="C1094" s="33" t="str">
        <f t="shared" si="166"/>
        <v/>
      </c>
      <c r="D1094" s="41" t="str">
        <f t="shared" si="167"/>
        <v/>
      </c>
      <c r="E1094" s="33" t="str">
        <f t="shared" si="168"/>
        <v/>
      </c>
      <c r="F1094" s="33" t="str">
        <f t="shared" si="169"/>
        <v/>
      </c>
      <c r="G1094" s="42"/>
      <c r="H1094" s="33" t="str">
        <f t="shared" si="170"/>
        <v/>
      </c>
      <c r="K1094" s="22"/>
      <c r="L1094" s="25" t="e">
        <f t="shared" si="171"/>
        <v>#VALUE!</v>
      </c>
      <c r="M1094" s="25" t="e">
        <f t="shared" si="172"/>
        <v>#VALUE!</v>
      </c>
      <c r="N1094" s="25" t="e">
        <f t="shared" si="173"/>
        <v>#VALUE!</v>
      </c>
      <c r="O1094" s="121"/>
    </row>
    <row r="1095" spans="2:15" x14ac:dyDescent="0.45">
      <c r="B1095" s="116" t="str">
        <f t="shared" si="165"/>
        <v/>
      </c>
      <c r="C1095" s="33" t="str">
        <f t="shared" si="166"/>
        <v/>
      </c>
      <c r="D1095" s="41" t="str">
        <f t="shared" si="167"/>
        <v/>
      </c>
      <c r="E1095" s="33" t="str">
        <f t="shared" si="168"/>
        <v/>
      </c>
      <c r="F1095" s="33" t="str">
        <f t="shared" si="169"/>
        <v/>
      </c>
      <c r="G1095" s="42"/>
      <c r="H1095" s="33" t="str">
        <f t="shared" si="170"/>
        <v/>
      </c>
      <c r="K1095" s="22"/>
      <c r="L1095" s="25" t="e">
        <f t="shared" si="171"/>
        <v>#VALUE!</v>
      </c>
      <c r="M1095" s="25" t="e">
        <f t="shared" si="172"/>
        <v>#VALUE!</v>
      </c>
      <c r="N1095" s="25" t="e">
        <f t="shared" si="173"/>
        <v>#VALUE!</v>
      </c>
      <c r="O1095" s="121"/>
    </row>
    <row r="1096" spans="2:15" x14ac:dyDescent="0.45">
      <c r="B1096" s="116" t="str">
        <f t="shared" si="165"/>
        <v/>
      </c>
      <c r="C1096" s="33" t="str">
        <f t="shared" si="166"/>
        <v/>
      </c>
      <c r="D1096" s="41" t="str">
        <f t="shared" si="167"/>
        <v/>
      </c>
      <c r="E1096" s="33" t="str">
        <f t="shared" si="168"/>
        <v/>
      </c>
      <c r="F1096" s="33" t="str">
        <f t="shared" si="169"/>
        <v/>
      </c>
      <c r="G1096" s="42"/>
      <c r="H1096" s="33" t="str">
        <f t="shared" si="170"/>
        <v/>
      </c>
      <c r="K1096" s="22"/>
      <c r="L1096" s="25" t="e">
        <f t="shared" si="171"/>
        <v>#VALUE!</v>
      </c>
      <c r="M1096" s="25" t="e">
        <f t="shared" si="172"/>
        <v>#VALUE!</v>
      </c>
      <c r="N1096" s="25" t="e">
        <f t="shared" si="173"/>
        <v>#VALUE!</v>
      </c>
      <c r="O1096" s="121"/>
    </row>
    <row r="1097" spans="2:15" x14ac:dyDescent="0.45">
      <c r="B1097" s="116" t="str">
        <f t="shared" si="165"/>
        <v/>
      </c>
      <c r="C1097" s="33" t="str">
        <f t="shared" si="166"/>
        <v/>
      </c>
      <c r="D1097" s="41" t="str">
        <f t="shared" si="167"/>
        <v/>
      </c>
      <c r="E1097" s="33" t="str">
        <f t="shared" si="168"/>
        <v/>
      </c>
      <c r="F1097" s="33" t="str">
        <f t="shared" si="169"/>
        <v/>
      </c>
      <c r="G1097" s="42"/>
      <c r="H1097" s="33" t="str">
        <f t="shared" si="170"/>
        <v/>
      </c>
      <c r="K1097" s="22"/>
      <c r="L1097" s="25" t="e">
        <f t="shared" si="171"/>
        <v>#VALUE!</v>
      </c>
      <c r="M1097" s="25" t="e">
        <f t="shared" si="172"/>
        <v>#VALUE!</v>
      </c>
      <c r="N1097" s="25" t="e">
        <f t="shared" si="173"/>
        <v>#VALUE!</v>
      </c>
      <c r="O1097" s="121"/>
    </row>
    <row r="1098" spans="2:15" x14ac:dyDescent="0.45">
      <c r="B1098" s="116" t="str">
        <f t="shared" si="165"/>
        <v/>
      </c>
      <c r="C1098" s="33" t="str">
        <f t="shared" si="166"/>
        <v/>
      </c>
      <c r="D1098" s="41" t="str">
        <f t="shared" si="167"/>
        <v/>
      </c>
      <c r="E1098" s="33" t="str">
        <f t="shared" si="168"/>
        <v/>
      </c>
      <c r="F1098" s="33" t="str">
        <f t="shared" si="169"/>
        <v/>
      </c>
      <c r="G1098" s="42"/>
      <c r="H1098" s="33" t="str">
        <f t="shared" si="170"/>
        <v/>
      </c>
      <c r="K1098" s="22"/>
      <c r="L1098" s="25" t="e">
        <f t="shared" si="171"/>
        <v>#VALUE!</v>
      </c>
      <c r="M1098" s="25" t="e">
        <f t="shared" si="172"/>
        <v>#VALUE!</v>
      </c>
      <c r="N1098" s="25" t="e">
        <f t="shared" si="173"/>
        <v>#VALUE!</v>
      </c>
      <c r="O1098" s="121"/>
    </row>
    <row r="1099" spans="2:15" x14ac:dyDescent="0.45">
      <c r="B1099" s="116" t="str">
        <f t="shared" si="165"/>
        <v/>
      </c>
      <c r="C1099" s="33" t="str">
        <f t="shared" si="166"/>
        <v/>
      </c>
      <c r="D1099" s="41" t="str">
        <f t="shared" si="167"/>
        <v/>
      </c>
      <c r="E1099" s="33" t="str">
        <f t="shared" si="168"/>
        <v/>
      </c>
      <c r="F1099" s="33" t="str">
        <f t="shared" si="169"/>
        <v/>
      </c>
      <c r="G1099" s="42"/>
      <c r="H1099" s="33" t="str">
        <f t="shared" si="170"/>
        <v/>
      </c>
      <c r="K1099" s="22"/>
      <c r="L1099" s="25" t="e">
        <f t="shared" si="171"/>
        <v>#VALUE!</v>
      </c>
      <c r="M1099" s="25" t="e">
        <f t="shared" si="172"/>
        <v>#VALUE!</v>
      </c>
      <c r="N1099" s="25" t="e">
        <f t="shared" si="173"/>
        <v>#VALUE!</v>
      </c>
      <c r="O1099" s="121"/>
    </row>
    <row r="1100" spans="2:15" x14ac:dyDescent="0.45">
      <c r="B1100" s="116" t="str">
        <f t="shared" si="165"/>
        <v/>
      </c>
      <c r="C1100" s="33" t="str">
        <f t="shared" si="166"/>
        <v/>
      </c>
      <c r="D1100" s="41" t="str">
        <f t="shared" si="167"/>
        <v/>
      </c>
      <c r="E1100" s="33" t="str">
        <f t="shared" si="168"/>
        <v/>
      </c>
      <c r="F1100" s="33" t="str">
        <f t="shared" si="169"/>
        <v/>
      </c>
      <c r="G1100" s="42"/>
      <c r="H1100" s="33" t="str">
        <f t="shared" si="170"/>
        <v/>
      </c>
      <c r="K1100" s="22"/>
      <c r="L1100" s="25" t="e">
        <f t="shared" si="171"/>
        <v>#VALUE!</v>
      </c>
      <c r="M1100" s="25" t="e">
        <f t="shared" si="172"/>
        <v>#VALUE!</v>
      </c>
      <c r="N1100" s="25" t="e">
        <f t="shared" si="173"/>
        <v>#VALUE!</v>
      </c>
      <c r="O1100" s="121"/>
    </row>
    <row r="1101" spans="2:15" x14ac:dyDescent="0.45">
      <c r="B1101" s="116" t="str">
        <f t="shared" si="165"/>
        <v/>
      </c>
      <c r="C1101" s="33" t="str">
        <f t="shared" si="166"/>
        <v/>
      </c>
      <c r="D1101" s="41" t="str">
        <f t="shared" si="167"/>
        <v/>
      </c>
      <c r="E1101" s="33" t="str">
        <f t="shared" si="168"/>
        <v/>
      </c>
      <c r="F1101" s="33" t="str">
        <f t="shared" si="169"/>
        <v/>
      </c>
      <c r="G1101" s="42"/>
      <c r="H1101" s="33" t="str">
        <f t="shared" si="170"/>
        <v/>
      </c>
      <c r="K1101" s="22"/>
      <c r="L1101" s="25" t="e">
        <f t="shared" si="171"/>
        <v>#VALUE!</v>
      </c>
      <c r="M1101" s="25" t="e">
        <f t="shared" si="172"/>
        <v>#VALUE!</v>
      </c>
      <c r="N1101" s="25" t="e">
        <f t="shared" si="173"/>
        <v>#VALUE!</v>
      </c>
      <c r="O1101" s="121"/>
    </row>
    <row r="1102" spans="2:15" x14ac:dyDescent="0.45">
      <c r="B1102" s="116" t="str">
        <f t="shared" si="165"/>
        <v/>
      </c>
      <c r="C1102" s="33" t="str">
        <f t="shared" si="166"/>
        <v/>
      </c>
      <c r="D1102" s="41" t="str">
        <f t="shared" si="167"/>
        <v/>
      </c>
      <c r="E1102" s="33" t="str">
        <f t="shared" si="168"/>
        <v/>
      </c>
      <c r="F1102" s="33" t="str">
        <f t="shared" si="169"/>
        <v/>
      </c>
      <c r="G1102" s="42"/>
      <c r="H1102" s="33" t="str">
        <f t="shared" si="170"/>
        <v/>
      </c>
      <c r="K1102" s="22"/>
      <c r="L1102" s="25" t="e">
        <f t="shared" si="171"/>
        <v>#VALUE!</v>
      </c>
      <c r="M1102" s="25" t="e">
        <f t="shared" si="172"/>
        <v>#VALUE!</v>
      </c>
      <c r="N1102" s="25" t="e">
        <f t="shared" si="173"/>
        <v>#VALUE!</v>
      </c>
      <c r="O1102" s="121"/>
    </row>
    <row r="1103" spans="2:15" x14ac:dyDescent="0.45">
      <c r="B1103" s="116" t="str">
        <f t="shared" si="165"/>
        <v/>
      </c>
      <c r="C1103" s="33" t="str">
        <f t="shared" si="166"/>
        <v/>
      </c>
      <c r="D1103" s="41" t="str">
        <f t="shared" si="167"/>
        <v/>
      </c>
      <c r="E1103" s="33" t="str">
        <f t="shared" si="168"/>
        <v/>
      </c>
      <c r="F1103" s="33" t="str">
        <f t="shared" si="169"/>
        <v/>
      </c>
      <c r="G1103" s="42"/>
      <c r="H1103" s="33" t="str">
        <f t="shared" si="170"/>
        <v/>
      </c>
      <c r="K1103" s="22"/>
      <c r="L1103" s="25" t="e">
        <f t="shared" si="171"/>
        <v>#VALUE!</v>
      </c>
      <c r="M1103" s="25" t="e">
        <f t="shared" si="172"/>
        <v>#VALUE!</v>
      </c>
      <c r="N1103" s="25" t="e">
        <f t="shared" si="173"/>
        <v>#VALUE!</v>
      </c>
      <c r="O1103" s="121"/>
    </row>
    <row r="1104" spans="2:15" x14ac:dyDescent="0.45">
      <c r="B1104" s="116" t="str">
        <f t="shared" si="165"/>
        <v/>
      </c>
      <c r="C1104" s="33" t="str">
        <f t="shared" si="166"/>
        <v/>
      </c>
      <c r="D1104" s="41" t="str">
        <f t="shared" si="167"/>
        <v/>
      </c>
      <c r="E1104" s="33" t="str">
        <f t="shared" si="168"/>
        <v/>
      </c>
      <c r="F1104" s="33" t="str">
        <f t="shared" si="169"/>
        <v/>
      </c>
      <c r="G1104" s="42"/>
      <c r="H1104" s="33" t="str">
        <f t="shared" si="170"/>
        <v/>
      </c>
      <c r="K1104" s="22"/>
      <c r="L1104" s="25" t="e">
        <f t="shared" si="171"/>
        <v>#VALUE!</v>
      </c>
      <c r="M1104" s="25" t="e">
        <f t="shared" si="172"/>
        <v>#VALUE!</v>
      </c>
      <c r="N1104" s="25" t="e">
        <f t="shared" si="173"/>
        <v>#VALUE!</v>
      </c>
      <c r="O1104" s="121"/>
    </row>
    <row r="1105" spans="2:15" x14ac:dyDescent="0.45">
      <c r="B1105" s="116" t="str">
        <f t="shared" si="165"/>
        <v/>
      </c>
      <c r="C1105" s="33" t="str">
        <f t="shared" si="166"/>
        <v/>
      </c>
      <c r="D1105" s="41" t="str">
        <f t="shared" si="167"/>
        <v/>
      </c>
      <c r="E1105" s="33" t="str">
        <f t="shared" si="168"/>
        <v/>
      </c>
      <c r="F1105" s="33" t="str">
        <f t="shared" si="169"/>
        <v/>
      </c>
      <c r="G1105" s="42"/>
      <c r="H1105" s="33" t="str">
        <f t="shared" si="170"/>
        <v/>
      </c>
      <c r="K1105" s="22"/>
      <c r="L1105" s="25" t="e">
        <f t="shared" si="171"/>
        <v>#VALUE!</v>
      </c>
      <c r="M1105" s="25" t="e">
        <f t="shared" si="172"/>
        <v>#VALUE!</v>
      </c>
      <c r="N1105" s="25" t="e">
        <f t="shared" si="173"/>
        <v>#VALUE!</v>
      </c>
      <c r="O1105" s="121"/>
    </row>
    <row r="1106" spans="2:15" x14ac:dyDescent="0.45">
      <c r="B1106" s="116" t="str">
        <f t="shared" si="165"/>
        <v/>
      </c>
      <c r="C1106" s="33" t="str">
        <f t="shared" si="166"/>
        <v/>
      </c>
      <c r="D1106" s="41" t="str">
        <f t="shared" si="167"/>
        <v/>
      </c>
      <c r="E1106" s="33" t="str">
        <f t="shared" si="168"/>
        <v/>
      </c>
      <c r="F1106" s="33" t="str">
        <f t="shared" si="169"/>
        <v/>
      </c>
      <c r="G1106" s="42"/>
      <c r="H1106" s="33" t="str">
        <f t="shared" si="170"/>
        <v/>
      </c>
      <c r="K1106" s="22"/>
      <c r="L1106" s="25" t="e">
        <f t="shared" si="171"/>
        <v>#VALUE!</v>
      </c>
      <c r="M1106" s="25" t="e">
        <f t="shared" si="172"/>
        <v>#VALUE!</v>
      </c>
      <c r="N1106" s="25" t="e">
        <f t="shared" si="173"/>
        <v>#VALUE!</v>
      </c>
      <c r="O1106" s="121"/>
    </row>
    <row r="1107" spans="2:15" x14ac:dyDescent="0.45">
      <c r="B1107" s="116" t="str">
        <f t="shared" si="165"/>
        <v/>
      </c>
      <c r="C1107" s="33" t="str">
        <f t="shared" si="166"/>
        <v/>
      </c>
      <c r="D1107" s="41" t="str">
        <f t="shared" si="167"/>
        <v/>
      </c>
      <c r="E1107" s="33" t="str">
        <f t="shared" si="168"/>
        <v/>
      </c>
      <c r="F1107" s="33" t="str">
        <f t="shared" si="169"/>
        <v/>
      </c>
      <c r="G1107" s="42"/>
      <c r="H1107" s="33" t="str">
        <f t="shared" si="170"/>
        <v/>
      </c>
      <c r="K1107" s="22"/>
      <c r="L1107" s="25" t="e">
        <f t="shared" si="171"/>
        <v>#VALUE!</v>
      </c>
      <c r="M1107" s="25" t="e">
        <f t="shared" si="172"/>
        <v>#VALUE!</v>
      </c>
      <c r="N1107" s="25" t="e">
        <f t="shared" si="173"/>
        <v>#VALUE!</v>
      </c>
      <c r="O1107" s="121"/>
    </row>
    <row r="1108" spans="2:15" x14ac:dyDescent="0.45">
      <c r="B1108" s="116" t="str">
        <f t="shared" si="165"/>
        <v/>
      </c>
      <c r="C1108" s="33" t="str">
        <f t="shared" si="166"/>
        <v/>
      </c>
      <c r="D1108" s="41" t="str">
        <f t="shared" si="167"/>
        <v/>
      </c>
      <c r="E1108" s="33" t="str">
        <f t="shared" si="168"/>
        <v/>
      </c>
      <c r="F1108" s="33" t="str">
        <f t="shared" si="169"/>
        <v/>
      </c>
      <c r="G1108" s="42"/>
      <c r="H1108" s="33" t="str">
        <f t="shared" si="170"/>
        <v/>
      </c>
      <c r="K1108" s="22"/>
      <c r="L1108" s="25" t="e">
        <f t="shared" si="171"/>
        <v>#VALUE!</v>
      </c>
      <c r="M1108" s="25" t="e">
        <f t="shared" si="172"/>
        <v>#VALUE!</v>
      </c>
      <c r="N1108" s="25" t="e">
        <f t="shared" si="173"/>
        <v>#VALUE!</v>
      </c>
      <c r="O1108" s="121"/>
    </row>
    <row r="1109" spans="2:15" x14ac:dyDescent="0.45">
      <c r="B1109" s="116" t="str">
        <f t="shared" si="165"/>
        <v/>
      </c>
      <c r="C1109" s="33" t="str">
        <f t="shared" si="166"/>
        <v/>
      </c>
      <c r="D1109" s="41" t="str">
        <f t="shared" si="167"/>
        <v/>
      </c>
      <c r="E1109" s="33" t="str">
        <f t="shared" si="168"/>
        <v/>
      </c>
      <c r="F1109" s="33" t="str">
        <f t="shared" si="169"/>
        <v/>
      </c>
      <c r="G1109" s="42"/>
      <c r="H1109" s="33" t="str">
        <f t="shared" si="170"/>
        <v/>
      </c>
      <c r="K1109" s="22"/>
      <c r="L1109" s="25" t="e">
        <f t="shared" si="171"/>
        <v>#VALUE!</v>
      </c>
      <c r="M1109" s="25" t="e">
        <f t="shared" si="172"/>
        <v>#VALUE!</v>
      </c>
      <c r="N1109" s="25" t="e">
        <f t="shared" si="173"/>
        <v>#VALUE!</v>
      </c>
      <c r="O1109" s="121"/>
    </row>
    <row r="1110" spans="2:15" x14ac:dyDescent="0.45">
      <c r="B1110" s="116" t="str">
        <f t="shared" si="165"/>
        <v/>
      </c>
      <c r="C1110" s="33" t="str">
        <f t="shared" si="166"/>
        <v/>
      </c>
      <c r="D1110" s="41" t="str">
        <f t="shared" si="167"/>
        <v/>
      </c>
      <c r="E1110" s="33" t="str">
        <f t="shared" si="168"/>
        <v/>
      </c>
      <c r="F1110" s="33" t="str">
        <f t="shared" si="169"/>
        <v/>
      </c>
      <c r="G1110" s="42"/>
      <c r="H1110" s="33" t="str">
        <f t="shared" si="170"/>
        <v/>
      </c>
      <c r="K1110" s="22"/>
      <c r="L1110" s="25" t="e">
        <f t="shared" si="171"/>
        <v>#VALUE!</v>
      </c>
      <c r="M1110" s="25" t="e">
        <f t="shared" si="172"/>
        <v>#VALUE!</v>
      </c>
      <c r="N1110" s="25" t="e">
        <f t="shared" si="173"/>
        <v>#VALUE!</v>
      </c>
      <c r="O1110" s="121"/>
    </row>
    <row r="1111" spans="2:15" x14ac:dyDescent="0.45">
      <c r="B1111" s="116" t="str">
        <f t="shared" si="165"/>
        <v/>
      </c>
      <c r="C1111" s="33" t="str">
        <f t="shared" si="166"/>
        <v/>
      </c>
      <c r="D1111" s="41" t="str">
        <f t="shared" si="167"/>
        <v/>
      </c>
      <c r="E1111" s="33" t="str">
        <f t="shared" si="168"/>
        <v/>
      </c>
      <c r="F1111" s="33" t="str">
        <f t="shared" si="169"/>
        <v/>
      </c>
      <c r="G1111" s="42"/>
      <c r="H1111" s="33" t="str">
        <f t="shared" si="170"/>
        <v/>
      </c>
      <c r="K1111" s="22"/>
      <c r="L1111" s="25" t="e">
        <f t="shared" si="171"/>
        <v>#VALUE!</v>
      </c>
      <c r="M1111" s="25" t="e">
        <f t="shared" si="172"/>
        <v>#VALUE!</v>
      </c>
      <c r="N1111" s="25" t="e">
        <f t="shared" si="173"/>
        <v>#VALUE!</v>
      </c>
      <c r="O1111" s="121"/>
    </row>
    <row r="1112" spans="2:15" x14ac:dyDescent="0.45">
      <c r="B1112" s="116" t="str">
        <f t="shared" si="165"/>
        <v/>
      </c>
      <c r="C1112" s="33" t="str">
        <f t="shared" si="166"/>
        <v/>
      </c>
      <c r="D1112" s="41" t="str">
        <f t="shared" si="167"/>
        <v/>
      </c>
      <c r="E1112" s="33" t="str">
        <f t="shared" si="168"/>
        <v/>
      </c>
      <c r="F1112" s="33" t="str">
        <f t="shared" si="169"/>
        <v/>
      </c>
      <c r="G1112" s="42"/>
      <c r="H1112" s="33" t="str">
        <f t="shared" si="170"/>
        <v/>
      </c>
      <c r="K1112" s="22"/>
      <c r="L1112" s="25" t="e">
        <f t="shared" si="171"/>
        <v>#VALUE!</v>
      </c>
      <c r="M1112" s="25" t="e">
        <f t="shared" si="172"/>
        <v>#VALUE!</v>
      </c>
      <c r="N1112" s="25" t="e">
        <f t="shared" si="173"/>
        <v>#VALUE!</v>
      </c>
      <c r="O1112" s="121"/>
    </row>
    <row r="1113" spans="2:15" x14ac:dyDescent="0.45">
      <c r="B1113" s="116" t="str">
        <f t="shared" si="165"/>
        <v/>
      </c>
      <c r="C1113" s="33" t="str">
        <f t="shared" si="166"/>
        <v/>
      </c>
      <c r="D1113" s="41" t="str">
        <f t="shared" si="167"/>
        <v/>
      </c>
      <c r="E1113" s="33" t="str">
        <f t="shared" si="168"/>
        <v/>
      </c>
      <c r="F1113" s="33" t="str">
        <f t="shared" si="169"/>
        <v/>
      </c>
      <c r="G1113" s="42"/>
      <c r="H1113" s="33" t="str">
        <f t="shared" si="170"/>
        <v/>
      </c>
      <c r="K1113" s="22"/>
      <c r="L1113" s="25" t="e">
        <f t="shared" si="171"/>
        <v>#VALUE!</v>
      </c>
      <c r="M1113" s="25" t="e">
        <f t="shared" si="172"/>
        <v>#VALUE!</v>
      </c>
      <c r="N1113" s="25" t="e">
        <f t="shared" si="173"/>
        <v>#VALUE!</v>
      </c>
      <c r="O1113" s="121"/>
    </row>
    <row r="1114" spans="2:15" x14ac:dyDescent="0.45">
      <c r="B1114" s="116" t="str">
        <f t="shared" ref="B1114:B1177" si="174">IF(OR(H1113=0,H1113=""),"",(365/$E$7+B1113))</f>
        <v/>
      </c>
      <c r="C1114" s="33" t="str">
        <f t="shared" ref="C1114:C1177" si="175">IF(OR(H1113=0,H1113=""),"",ROUND(H1113,2))</f>
        <v/>
      </c>
      <c r="D1114" s="41" t="str">
        <f t="shared" ref="D1114:D1177" si="176">IF(OR(H1113=0,H1113=""),"",ROUND(IF(C1114+E1114&lt;$G$4,C1114+E1114,$G$4),2))</f>
        <v/>
      </c>
      <c r="E1114" s="33" t="str">
        <f t="shared" ref="E1114:E1177" si="177">IF(OR(H1113=0,H1113=""),"",ROUND(((1+($E$5/($E$8*100)))^($E$8/$E$7)-1)*C1114,2))</f>
        <v/>
      </c>
      <c r="F1114" s="33" t="str">
        <f t="shared" ref="F1114:F1177" si="178">IF(OR(H1113=0,H1113=""),"",D1114-E1114+G1114)</f>
        <v/>
      </c>
      <c r="G1114" s="42"/>
      <c r="H1114" s="33" t="str">
        <f t="shared" ref="H1114:H1177" si="179">IF(OR(H1113=0,H1113=""),"",ROUND(C1114-F1114,2))</f>
        <v/>
      </c>
      <c r="K1114" s="22"/>
      <c r="L1114" s="25" t="e">
        <f t="shared" si="171"/>
        <v>#VALUE!</v>
      </c>
      <c r="M1114" s="25" t="e">
        <f t="shared" si="172"/>
        <v>#VALUE!</v>
      </c>
      <c r="N1114" s="25" t="e">
        <f t="shared" si="173"/>
        <v>#VALUE!</v>
      </c>
      <c r="O1114" s="121"/>
    </row>
    <row r="1115" spans="2:15" x14ac:dyDescent="0.45">
      <c r="B1115" s="116" t="str">
        <f t="shared" si="174"/>
        <v/>
      </c>
      <c r="C1115" s="33" t="str">
        <f t="shared" si="175"/>
        <v/>
      </c>
      <c r="D1115" s="41" t="str">
        <f t="shared" si="176"/>
        <v/>
      </c>
      <c r="E1115" s="33" t="str">
        <f t="shared" si="177"/>
        <v/>
      </c>
      <c r="F1115" s="33" t="str">
        <f t="shared" si="178"/>
        <v/>
      </c>
      <c r="G1115" s="42"/>
      <c r="H1115" s="33" t="str">
        <f t="shared" si="179"/>
        <v/>
      </c>
      <c r="K1115" s="22"/>
      <c r="L1115" s="25" t="e">
        <f t="shared" si="171"/>
        <v>#VALUE!</v>
      </c>
      <c r="M1115" s="25" t="e">
        <f t="shared" si="172"/>
        <v>#VALUE!</v>
      </c>
      <c r="N1115" s="25" t="e">
        <f t="shared" si="173"/>
        <v>#VALUE!</v>
      </c>
      <c r="O1115" s="121"/>
    </row>
    <row r="1116" spans="2:15" x14ac:dyDescent="0.45">
      <c r="B1116" s="116" t="str">
        <f t="shared" si="174"/>
        <v/>
      </c>
      <c r="C1116" s="33" t="str">
        <f t="shared" si="175"/>
        <v/>
      </c>
      <c r="D1116" s="41" t="str">
        <f t="shared" si="176"/>
        <v/>
      </c>
      <c r="E1116" s="33" t="str">
        <f t="shared" si="177"/>
        <v/>
      </c>
      <c r="F1116" s="33" t="str">
        <f t="shared" si="178"/>
        <v/>
      </c>
      <c r="G1116" s="42"/>
      <c r="H1116" s="33" t="str">
        <f t="shared" si="179"/>
        <v/>
      </c>
      <c r="K1116" s="22"/>
      <c r="L1116" s="25" t="e">
        <f t="shared" si="171"/>
        <v>#VALUE!</v>
      </c>
      <c r="M1116" s="25" t="e">
        <f t="shared" si="172"/>
        <v>#VALUE!</v>
      </c>
      <c r="N1116" s="25" t="e">
        <f t="shared" si="173"/>
        <v>#VALUE!</v>
      </c>
      <c r="O1116" s="121"/>
    </row>
    <row r="1117" spans="2:15" x14ac:dyDescent="0.45">
      <c r="B1117" s="116" t="str">
        <f t="shared" si="174"/>
        <v/>
      </c>
      <c r="C1117" s="33" t="str">
        <f t="shared" si="175"/>
        <v/>
      </c>
      <c r="D1117" s="41" t="str">
        <f t="shared" si="176"/>
        <v/>
      </c>
      <c r="E1117" s="33" t="str">
        <f t="shared" si="177"/>
        <v/>
      </c>
      <c r="F1117" s="33" t="str">
        <f t="shared" si="178"/>
        <v/>
      </c>
      <c r="G1117" s="42"/>
      <c r="H1117" s="33" t="str">
        <f t="shared" si="179"/>
        <v/>
      </c>
      <c r="K1117" s="22"/>
      <c r="L1117" s="25" t="e">
        <f t="shared" ref="L1117:L1180" si="180">IF(H1116=0,"",D1117+G1117+L1116)</f>
        <v>#VALUE!</v>
      </c>
      <c r="M1117" s="25" t="e">
        <f t="shared" ref="M1117:M1180" si="181">IF(H1116=0,"",M1116+E1117)</f>
        <v>#VALUE!</v>
      </c>
      <c r="N1117" s="25" t="e">
        <f t="shared" ref="N1117:N1180" si="182">IF(H1116=0,"",L1117-M1117)</f>
        <v>#VALUE!</v>
      </c>
      <c r="O1117" s="121"/>
    </row>
    <row r="1118" spans="2:15" x14ac:dyDescent="0.45">
      <c r="B1118" s="116" t="str">
        <f t="shared" si="174"/>
        <v/>
      </c>
      <c r="C1118" s="33" t="str">
        <f t="shared" si="175"/>
        <v/>
      </c>
      <c r="D1118" s="41" t="str">
        <f t="shared" si="176"/>
        <v/>
      </c>
      <c r="E1118" s="33" t="str">
        <f t="shared" si="177"/>
        <v/>
      </c>
      <c r="F1118" s="33" t="str">
        <f t="shared" si="178"/>
        <v/>
      </c>
      <c r="G1118" s="42"/>
      <c r="H1118" s="33" t="str">
        <f t="shared" si="179"/>
        <v/>
      </c>
      <c r="K1118" s="22"/>
      <c r="L1118" s="25" t="e">
        <f t="shared" si="180"/>
        <v>#VALUE!</v>
      </c>
      <c r="M1118" s="25" t="e">
        <f t="shared" si="181"/>
        <v>#VALUE!</v>
      </c>
      <c r="N1118" s="25" t="e">
        <f t="shared" si="182"/>
        <v>#VALUE!</v>
      </c>
      <c r="O1118" s="121"/>
    </row>
    <row r="1119" spans="2:15" x14ac:dyDescent="0.45">
      <c r="B1119" s="116" t="str">
        <f t="shared" si="174"/>
        <v/>
      </c>
      <c r="C1119" s="33" t="str">
        <f t="shared" si="175"/>
        <v/>
      </c>
      <c r="D1119" s="41" t="str">
        <f t="shared" si="176"/>
        <v/>
      </c>
      <c r="E1119" s="33" t="str">
        <f t="shared" si="177"/>
        <v/>
      </c>
      <c r="F1119" s="33" t="str">
        <f t="shared" si="178"/>
        <v/>
      </c>
      <c r="G1119" s="42"/>
      <c r="H1119" s="33" t="str">
        <f t="shared" si="179"/>
        <v/>
      </c>
      <c r="K1119" s="22"/>
      <c r="L1119" s="25" t="e">
        <f t="shared" si="180"/>
        <v>#VALUE!</v>
      </c>
      <c r="M1119" s="25" t="e">
        <f t="shared" si="181"/>
        <v>#VALUE!</v>
      </c>
      <c r="N1119" s="25" t="e">
        <f t="shared" si="182"/>
        <v>#VALUE!</v>
      </c>
      <c r="O1119" s="121"/>
    </row>
    <row r="1120" spans="2:15" x14ac:dyDescent="0.45">
      <c r="B1120" s="116" t="str">
        <f t="shared" si="174"/>
        <v/>
      </c>
      <c r="C1120" s="33" t="str">
        <f t="shared" si="175"/>
        <v/>
      </c>
      <c r="D1120" s="41" t="str">
        <f t="shared" si="176"/>
        <v/>
      </c>
      <c r="E1120" s="33" t="str">
        <f t="shared" si="177"/>
        <v/>
      </c>
      <c r="F1120" s="33" t="str">
        <f t="shared" si="178"/>
        <v/>
      </c>
      <c r="G1120" s="42"/>
      <c r="H1120" s="33" t="str">
        <f t="shared" si="179"/>
        <v/>
      </c>
      <c r="K1120" s="22"/>
      <c r="L1120" s="25" t="e">
        <f t="shared" si="180"/>
        <v>#VALUE!</v>
      </c>
      <c r="M1120" s="25" t="e">
        <f t="shared" si="181"/>
        <v>#VALUE!</v>
      </c>
      <c r="N1120" s="25" t="e">
        <f t="shared" si="182"/>
        <v>#VALUE!</v>
      </c>
      <c r="O1120" s="121"/>
    </row>
    <row r="1121" spans="2:15" x14ac:dyDescent="0.45">
      <c r="B1121" s="116" t="str">
        <f t="shared" si="174"/>
        <v/>
      </c>
      <c r="C1121" s="33" t="str">
        <f t="shared" si="175"/>
        <v/>
      </c>
      <c r="D1121" s="41" t="str">
        <f t="shared" si="176"/>
        <v/>
      </c>
      <c r="E1121" s="33" t="str">
        <f t="shared" si="177"/>
        <v/>
      </c>
      <c r="F1121" s="33" t="str">
        <f t="shared" si="178"/>
        <v/>
      </c>
      <c r="G1121" s="42"/>
      <c r="H1121" s="33" t="str">
        <f t="shared" si="179"/>
        <v/>
      </c>
      <c r="K1121" s="22"/>
      <c r="L1121" s="25" t="e">
        <f t="shared" si="180"/>
        <v>#VALUE!</v>
      </c>
      <c r="M1121" s="25" t="e">
        <f t="shared" si="181"/>
        <v>#VALUE!</v>
      </c>
      <c r="N1121" s="25" t="e">
        <f t="shared" si="182"/>
        <v>#VALUE!</v>
      </c>
      <c r="O1121" s="121"/>
    </row>
    <row r="1122" spans="2:15" x14ac:dyDescent="0.45">
      <c r="B1122" s="116" t="str">
        <f t="shared" si="174"/>
        <v/>
      </c>
      <c r="C1122" s="33" t="str">
        <f t="shared" si="175"/>
        <v/>
      </c>
      <c r="D1122" s="41" t="str">
        <f t="shared" si="176"/>
        <v/>
      </c>
      <c r="E1122" s="33" t="str">
        <f t="shared" si="177"/>
        <v/>
      </c>
      <c r="F1122" s="33" t="str">
        <f t="shared" si="178"/>
        <v/>
      </c>
      <c r="G1122" s="42"/>
      <c r="H1122" s="33" t="str">
        <f t="shared" si="179"/>
        <v/>
      </c>
      <c r="K1122" s="22"/>
      <c r="L1122" s="25" t="e">
        <f t="shared" si="180"/>
        <v>#VALUE!</v>
      </c>
      <c r="M1122" s="25" t="e">
        <f t="shared" si="181"/>
        <v>#VALUE!</v>
      </c>
      <c r="N1122" s="25" t="e">
        <f t="shared" si="182"/>
        <v>#VALUE!</v>
      </c>
      <c r="O1122" s="121"/>
    </row>
    <row r="1123" spans="2:15" x14ac:dyDescent="0.45">
      <c r="B1123" s="116" t="str">
        <f t="shared" si="174"/>
        <v/>
      </c>
      <c r="C1123" s="33" t="str">
        <f t="shared" si="175"/>
        <v/>
      </c>
      <c r="D1123" s="41" t="str">
        <f t="shared" si="176"/>
        <v/>
      </c>
      <c r="E1123" s="33" t="str">
        <f t="shared" si="177"/>
        <v/>
      </c>
      <c r="F1123" s="33" t="str">
        <f t="shared" si="178"/>
        <v/>
      </c>
      <c r="G1123" s="42"/>
      <c r="H1123" s="33" t="str">
        <f t="shared" si="179"/>
        <v/>
      </c>
      <c r="K1123" s="22"/>
      <c r="L1123" s="25" t="e">
        <f t="shared" si="180"/>
        <v>#VALUE!</v>
      </c>
      <c r="M1123" s="25" t="e">
        <f t="shared" si="181"/>
        <v>#VALUE!</v>
      </c>
      <c r="N1123" s="25" t="e">
        <f t="shared" si="182"/>
        <v>#VALUE!</v>
      </c>
      <c r="O1123" s="121"/>
    </row>
    <row r="1124" spans="2:15" x14ac:dyDescent="0.45">
      <c r="B1124" s="116" t="str">
        <f t="shared" si="174"/>
        <v/>
      </c>
      <c r="C1124" s="33" t="str">
        <f t="shared" si="175"/>
        <v/>
      </c>
      <c r="D1124" s="41" t="str">
        <f t="shared" si="176"/>
        <v/>
      </c>
      <c r="E1124" s="33" t="str">
        <f t="shared" si="177"/>
        <v/>
      </c>
      <c r="F1124" s="33" t="str">
        <f t="shared" si="178"/>
        <v/>
      </c>
      <c r="G1124" s="42"/>
      <c r="H1124" s="33" t="str">
        <f t="shared" si="179"/>
        <v/>
      </c>
      <c r="K1124" s="22"/>
      <c r="L1124" s="25" t="e">
        <f t="shared" si="180"/>
        <v>#VALUE!</v>
      </c>
      <c r="M1124" s="25" t="e">
        <f t="shared" si="181"/>
        <v>#VALUE!</v>
      </c>
      <c r="N1124" s="25" t="e">
        <f t="shared" si="182"/>
        <v>#VALUE!</v>
      </c>
      <c r="O1124" s="121"/>
    </row>
    <row r="1125" spans="2:15" x14ac:dyDescent="0.45">
      <c r="B1125" s="116" t="str">
        <f t="shared" si="174"/>
        <v/>
      </c>
      <c r="C1125" s="33" t="str">
        <f t="shared" si="175"/>
        <v/>
      </c>
      <c r="D1125" s="41" t="str">
        <f t="shared" si="176"/>
        <v/>
      </c>
      <c r="E1125" s="33" t="str">
        <f t="shared" si="177"/>
        <v/>
      </c>
      <c r="F1125" s="33" t="str">
        <f t="shared" si="178"/>
        <v/>
      </c>
      <c r="G1125" s="42"/>
      <c r="H1125" s="33" t="str">
        <f t="shared" si="179"/>
        <v/>
      </c>
      <c r="K1125" s="22"/>
      <c r="L1125" s="25" t="e">
        <f t="shared" si="180"/>
        <v>#VALUE!</v>
      </c>
      <c r="M1125" s="25" t="e">
        <f t="shared" si="181"/>
        <v>#VALUE!</v>
      </c>
      <c r="N1125" s="25" t="e">
        <f t="shared" si="182"/>
        <v>#VALUE!</v>
      </c>
      <c r="O1125" s="121"/>
    </row>
    <row r="1126" spans="2:15" x14ac:dyDescent="0.45">
      <c r="B1126" s="116" t="str">
        <f t="shared" si="174"/>
        <v/>
      </c>
      <c r="C1126" s="33" t="str">
        <f t="shared" si="175"/>
        <v/>
      </c>
      <c r="D1126" s="41" t="str">
        <f t="shared" si="176"/>
        <v/>
      </c>
      <c r="E1126" s="33" t="str">
        <f t="shared" si="177"/>
        <v/>
      </c>
      <c r="F1126" s="33" t="str">
        <f t="shared" si="178"/>
        <v/>
      </c>
      <c r="G1126" s="42"/>
      <c r="H1126" s="33" t="str">
        <f t="shared" si="179"/>
        <v/>
      </c>
      <c r="K1126" s="22"/>
      <c r="L1126" s="25" t="e">
        <f t="shared" si="180"/>
        <v>#VALUE!</v>
      </c>
      <c r="M1126" s="25" t="e">
        <f t="shared" si="181"/>
        <v>#VALUE!</v>
      </c>
      <c r="N1126" s="25" t="e">
        <f t="shared" si="182"/>
        <v>#VALUE!</v>
      </c>
      <c r="O1126" s="121"/>
    </row>
    <row r="1127" spans="2:15" x14ac:dyDescent="0.45">
      <c r="B1127" s="116" t="str">
        <f t="shared" si="174"/>
        <v/>
      </c>
      <c r="C1127" s="33" t="str">
        <f t="shared" si="175"/>
        <v/>
      </c>
      <c r="D1127" s="41" t="str">
        <f t="shared" si="176"/>
        <v/>
      </c>
      <c r="E1127" s="33" t="str">
        <f t="shared" si="177"/>
        <v/>
      </c>
      <c r="F1127" s="33" t="str">
        <f t="shared" si="178"/>
        <v/>
      </c>
      <c r="G1127" s="42"/>
      <c r="H1127" s="33" t="str">
        <f t="shared" si="179"/>
        <v/>
      </c>
      <c r="K1127" s="22"/>
      <c r="L1127" s="25" t="e">
        <f t="shared" si="180"/>
        <v>#VALUE!</v>
      </c>
      <c r="M1127" s="25" t="e">
        <f t="shared" si="181"/>
        <v>#VALUE!</v>
      </c>
      <c r="N1127" s="25" t="e">
        <f t="shared" si="182"/>
        <v>#VALUE!</v>
      </c>
      <c r="O1127" s="121"/>
    </row>
    <row r="1128" spans="2:15" x14ac:dyDescent="0.45">
      <c r="B1128" s="116" t="str">
        <f t="shared" si="174"/>
        <v/>
      </c>
      <c r="C1128" s="33" t="str">
        <f t="shared" si="175"/>
        <v/>
      </c>
      <c r="D1128" s="41" t="str">
        <f t="shared" si="176"/>
        <v/>
      </c>
      <c r="E1128" s="33" t="str">
        <f t="shared" si="177"/>
        <v/>
      </c>
      <c r="F1128" s="33" t="str">
        <f t="shared" si="178"/>
        <v/>
      </c>
      <c r="G1128" s="42"/>
      <c r="H1128" s="33" t="str">
        <f t="shared" si="179"/>
        <v/>
      </c>
      <c r="K1128" s="22"/>
      <c r="L1128" s="25" t="e">
        <f t="shared" si="180"/>
        <v>#VALUE!</v>
      </c>
      <c r="M1128" s="25" t="e">
        <f t="shared" si="181"/>
        <v>#VALUE!</v>
      </c>
      <c r="N1128" s="25" t="e">
        <f t="shared" si="182"/>
        <v>#VALUE!</v>
      </c>
      <c r="O1128" s="121"/>
    </row>
    <row r="1129" spans="2:15" x14ac:dyDescent="0.45">
      <c r="B1129" s="116" t="str">
        <f t="shared" si="174"/>
        <v/>
      </c>
      <c r="C1129" s="33" t="str">
        <f t="shared" si="175"/>
        <v/>
      </c>
      <c r="D1129" s="41" t="str">
        <f t="shared" si="176"/>
        <v/>
      </c>
      <c r="E1129" s="33" t="str">
        <f t="shared" si="177"/>
        <v/>
      </c>
      <c r="F1129" s="33" t="str">
        <f t="shared" si="178"/>
        <v/>
      </c>
      <c r="G1129" s="42"/>
      <c r="H1129" s="33" t="str">
        <f t="shared" si="179"/>
        <v/>
      </c>
      <c r="K1129" s="22"/>
      <c r="L1129" s="25" t="e">
        <f t="shared" si="180"/>
        <v>#VALUE!</v>
      </c>
      <c r="M1129" s="25" t="e">
        <f t="shared" si="181"/>
        <v>#VALUE!</v>
      </c>
      <c r="N1129" s="25" t="e">
        <f t="shared" si="182"/>
        <v>#VALUE!</v>
      </c>
      <c r="O1129" s="121"/>
    </row>
    <row r="1130" spans="2:15" x14ac:dyDescent="0.45">
      <c r="B1130" s="116" t="str">
        <f t="shared" si="174"/>
        <v/>
      </c>
      <c r="C1130" s="33" t="str">
        <f t="shared" si="175"/>
        <v/>
      </c>
      <c r="D1130" s="41" t="str">
        <f t="shared" si="176"/>
        <v/>
      </c>
      <c r="E1130" s="33" t="str">
        <f t="shared" si="177"/>
        <v/>
      </c>
      <c r="F1130" s="33" t="str">
        <f t="shared" si="178"/>
        <v/>
      </c>
      <c r="G1130" s="42"/>
      <c r="H1130" s="33" t="str">
        <f t="shared" si="179"/>
        <v/>
      </c>
      <c r="K1130" s="22"/>
      <c r="L1130" s="25" t="e">
        <f t="shared" si="180"/>
        <v>#VALUE!</v>
      </c>
      <c r="M1130" s="25" t="e">
        <f t="shared" si="181"/>
        <v>#VALUE!</v>
      </c>
      <c r="N1130" s="25" t="e">
        <f t="shared" si="182"/>
        <v>#VALUE!</v>
      </c>
      <c r="O1130" s="121"/>
    </row>
    <row r="1131" spans="2:15" x14ac:dyDescent="0.45">
      <c r="B1131" s="116" t="str">
        <f t="shared" si="174"/>
        <v/>
      </c>
      <c r="C1131" s="33" t="str">
        <f t="shared" si="175"/>
        <v/>
      </c>
      <c r="D1131" s="41" t="str">
        <f t="shared" si="176"/>
        <v/>
      </c>
      <c r="E1131" s="33" t="str">
        <f t="shared" si="177"/>
        <v/>
      </c>
      <c r="F1131" s="33" t="str">
        <f t="shared" si="178"/>
        <v/>
      </c>
      <c r="G1131" s="42"/>
      <c r="H1131" s="33" t="str">
        <f t="shared" si="179"/>
        <v/>
      </c>
      <c r="K1131" s="22"/>
      <c r="L1131" s="25" t="e">
        <f t="shared" si="180"/>
        <v>#VALUE!</v>
      </c>
      <c r="M1131" s="25" t="e">
        <f t="shared" si="181"/>
        <v>#VALUE!</v>
      </c>
      <c r="N1131" s="25" t="e">
        <f t="shared" si="182"/>
        <v>#VALUE!</v>
      </c>
      <c r="O1131" s="121"/>
    </row>
    <row r="1132" spans="2:15" x14ac:dyDescent="0.45">
      <c r="B1132" s="116" t="str">
        <f t="shared" si="174"/>
        <v/>
      </c>
      <c r="C1132" s="33" t="str">
        <f t="shared" si="175"/>
        <v/>
      </c>
      <c r="D1132" s="41" t="str">
        <f t="shared" si="176"/>
        <v/>
      </c>
      <c r="E1132" s="33" t="str">
        <f t="shared" si="177"/>
        <v/>
      </c>
      <c r="F1132" s="33" t="str">
        <f t="shared" si="178"/>
        <v/>
      </c>
      <c r="G1132" s="42"/>
      <c r="H1132" s="33" t="str">
        <f t="shared" si="179"/>
        <v/>
      </c>
      <c r="K1132" s="22"/>
      <c r="L1132" s="25" t="e">
        <f t="shared" si="180"/>
        <v>#VALUE!</v>
      </c>
      <c r="M1132" s="25" t="e">
        <f t="shared" si="181"/>
        <v>#VALUE!</v>
      </c>
      <c r="N1132" s="25" t="e">
        <f t="shared" si="182"/>
        <v>#VALUE!</v>
      </c>
      <c r="O1132" s="121"/>
    </row>
    <row r="1133" spans="2:15" x14ac:dyDescent="0.45">
      <c r="B1133" s="116" t="str">
        <f t="shared" si="174"/>
        <v/>
      </c>
      <c r="C1133" s="33" t="str">
        <f t="shared" si="175"/>
        <v/>
      </c>
      <c r="D1133" s="41" t="str">
        <f t="shared" si="176"/>
        <v/>
      </c>
      <c r="E1133" s="33" t="str">
        <f t="shared" si="177"/>
        <v/>
      </c>
      <c r="F1133" s="33" t="str">
        <f t="shared" si="178"/>
        <v/>
      </c>
      <c r="G1133" s="42"/>
      <c r="H1133" s="33" t="str">
        <f t="shared" si="179"/>
        <v/>
      </c>
      <c r="K1133" s="22"/>
      <c r="L1133" s="25" t="e">
        <f t="shared" si="180"/>
        <v>#VALUE!</v>
      </c>
      <c r="M1133" s="25" t="e">
        <f t="shared" si="181"/>
        <v>#VALUE!</v>
      </c>
      <c r="N1133" s="25" t="e">
        <f t="shared" si="182"/>
        <v>#VALUE!</v>
      </c>
      <c r="O1133" s="121"/>
    </row>
    <row r="1134" spans="2:15" x14ac:dyDescent="0.45">
      <c r="B1134" s="116" t="str">
        <f t="shared" si="174"/>
        <v/>
      </c>
      <c r="C1134" s="33" t="str">
        <f t="shared" si="175"/>
        <v/>
      </c>
      <c r="D1134" s="41" t="str">
        <f t="shared" si="176"/>
        <v/>
      </c>
      <c r="E1134" s="33" t="str">
        <f t="shared" si="177"/>
        <v/>
      </c>
      <c r="F1134" s="33" t="str">
        <f t="shared" si="178"/>
        <v/>
      </c>
      <c r="G1134" s="42"/>
      <c r="H1134" s="33" t="str">
        <f t="shared" si="179"/>
        <v/>
      </c>
      <c r="K1134" s="22"/>
      <c r="L1134" s="25" t="e">
        <f t="shared" si="180"/>
        <v>#VALUE!</v>
      </c>
      <c r="M1134" s="25" t="e">
        <f t="shared" si="181"/>
        <v>#VALUE!</v>
      </c>
      <c r="N1134" s="25" t="e">
        <f t="shared" si="182"/>
        <v>#VALUE!</v>
      </c>
      <c r="O1134" s="121"/>
    </row>
    <row r="1135" spans="2:15" x14ac:dyDescent="0.45">
      <c r="B1135" s="116" t="str">
        <f t="shared" si="174"/>
        <v/>
      </c>
      <c r="C1135" s="33" t="str">
        <f t="shared" si="175"/>
        <v/>
      </c>
      <c r="D1135" s="41" t="str">
        <f t="shared" si="176"/>
        <v/>
      </c>
      <c r="E1135" s="33" t="str">
        <f t="shared" si="177"/>
        <v/>
      </c>
      <c r="F1135" s="33" t="str">
        <f t="shared" si="178"/>
        <v/>
      </c>
      <c r="G1135" s="42"/>
      <c r="H1135" s="33" t="str">
        <f t="shared" si="179"/>
        <v/>
      </c>
      <c r="K1135" s="22"/>
      <c r="L1135" s="25" t="e">
        <f t="shared" si="180"/>
        <v>#VALUE!</v>
      </c>
      <c r="M1135" s="25" t="e">
        <f t="shared" si="181"/>
        <v>#VALUE!</v>
      </c>
      <c r="N1135" s="25" t="e">
        <f t="shared" si="182"/>
        <v>#VALUE!</v>
      </c>
      <c r="O1135" s="121"/>
    </row>
    <row r="1136" spans="2:15" x14ac:dyDescent="0.45">
      <c r="B1136" s="116" t="str">
        <f t="shared" si="174"/>
        <v/>
      </c>
      <c r="C1136" s="33" t="str">
        <f t="shared" si="175"/>
        <v/>
      </c>
      <c r="D1136" s="41" t="str">
        <f t="shared" si="176"/>
        <v/>
      </c>
      <c r="E1136" s="33" t="str">
        <f t="shared" si="177"/>
        <v/>
      </c>
      <c r="F1136" s="33" t="str">
        <f t="shared" si="178"/>
        <v/>
      </c>
      <c r="G1136" s="42"/>
      <c r="H1136" s="33" t="str">
        <f t="shared" si="179"/>
        <v/>
      </c>
      <c r="K1136" s="22"/>
      <c r="L1136" s="25" t="e">
        <f t="shared" si="180"/>
        <v>#VALUE!</v>
      </c>
      <c r="M1136" s="25" t="e">
        <f t="shared" si="181"/>
        <v>#VALUE!</v>
      </c>
      <c r="N1136" s="25" t="e">
        <f t="shared" si="182"/>
        <v>#VALUE!</v>
      </c>
      <c r="O1136" s="121"/>
    </row>
    <row r="1137" spans="2:15" x14ac:dyDescent="0.45">
      <c r="B1137" s="116" t="str">
        <f t="shared" si="174"/>
        <v/>
      </c>
      <c r="C1137" s="33" t="str">
        <f t="shared" si="175"/>
        <v/>
      </c>
      <c r="D1137" s="41" t="str">
        <f t="shared" si="176"/>
        <v/>
      </c>
      <c r="E1137" s="33" t="str">
        <f t="shared" si="177"/>
        <v/>
      </c>
      <c r="F1137" s="33" t="str">
        <f t="shared" si="178"/>
        <v/>
      </c>
      <c r="G1137" s="42"/>
      <c r="H1137" s="33" t="str">
        <f t="shared" si="179"/>
        <v/>
      </c>
      <c r="K1137" s="22"/>
      <c r="L1137" s="25" t="e">
        <f t="shared" si="180"/>
        <v>#VALUE!</v>
      </c>
      <c r="M1137" s="25" t="e">
        <f t="shared" si="181"/>
        <v>#VALUE!</v>
      </c>
      <c r="N1137" s="25" t="e">
        <f t="shared" si="182"/>
        <v>#VALUE!</v>
      </c>
      <c r="O1137" s="121"/>
    </row>
    <row r="1138" spans="2:15" x14ac:dyDescent="0.45">
      <c r="B1138" s="116" t="str">
        <f t="shared" si="174"/>
        <v/>
      </c>
      <c r="C1138" s="33" t="str">
        <f t="shared" si="175"/>
        <v/>
      </c>
      <c r="D1138" s="41" t="str">
        <f t="shared" si="176"/>
        <v/>
      </c>
      <c r="E1138" s="33" t="str">
        <f t="shared" si="177"/>
        <v/>
      </c>
      <c r="F1138" s="33" t="str">
        <f t="shared" si="178"/>
        <v/>
      </c>
      <c r="G1138" s="42"/>
      <c r="H1138" s="33" t="str">
        <f t="shared" si="179"/>
        <v/>
      </c>
      <c r="K1138" s="22"/>
      <c r="L1138" s="25" t="e">
        <f t="shared" si="180"/>
        <v>#VALUE!</v>
      </c>
      <c r="M1138" s="25" t="e">
        <f t="shared" si="181"/>
        <v>#VALUE!</v>
      </c>
      <c r="N1138" s="25" t="e">
        <f t="shared" si="182"/>
        <v>#VALUE!</v>
      </c>
      <c r="O1138" s="121"/>
    </row>
    <row r="1139" spans="2:15" x14ac:dyDescent="0.45">
      <c r="B1139" s="116" t="str">
        <f t="shared" si="174"/>
        <v/>
      </c>
      <c r="C1139" s="33" t="str">
        <f t="shared" si="175"/>
        <v/>
      </c>
      <c r="D1139" s="41" t="str">
        <f t="shared" si="176"/>
        <v/>
      </c>
      <c r="E1139" s="33" t="str">
        <f t="shared" si="177"/>
        <v/>
      </c>
      <c r="F1139" s="33" t="str">
        <f t="shared" si="178"/>
        <v/>
      </c>
      <c r="G1139" s="42"/>
      <c r="H1139" s="33" t="str">
        <f t="shared" si="179"/>
        <v/>
      </c>
      <c r="K1139" s="22"/>
      <c r="L1139" s="25" t="e">
        <f t="shared" si="180"/>
        <v>#VALUE!</v>
      </c>
      <c r="M1139" s="25" t="e">
        <f t="shared" si="181"/>
        <v>#VALUE!</v>
      </c>
      <c r="N1139" s="25" t="e">
        <f t="shared" si="182"/>
        <v>#VALUE!</v>
      </c>
      <c r="O1139" s="121"/>
    </row>
    <row r="1140" spans="2:15" x14ac:dyDescent="0.45">
      <c r="B1140" s="116" t="str">
        <f t="shared" si="174"/>
        <v/>
      </c>
      <c r="C1140" s="33" t="str">
        <f t="shared" si="175"/>
        <v/>
      </c>
      <c r="D1140" s="41" t="str">
        <f t="shared" si="176"/>
        <v/>
      </c>
      <c r="E1140" s="33" t="str">
        <f t="shared" si="177"/>
        <v/>
      </c>
      <c r="F1140" s="33" t="str">
        <f t="shared" si="178"/>
        <v/>
      </c>
      <c r="G1140" s="42"/>
      <c r="H1140" s="33" t="str">
        <f t="shared" si="179"/>
        <v/>
      </c>
      <c r="K1140" s="22"/>
      <c r="L1140" s="25" t="e">
        <f t="shared" si="180"/>
        <v>#VALUE!</v>
      </c>
      <c r="M1140" s="25" t="e">
        <f t="shared" si="181"/>
        <v>#VALUE!</v>
      </c>
      <c r="N1140" s="25" t="e">
        <f t="shared" si="182"/>
        <v>#VALUE!</v>
      </c>
      <c r="O1140" s="121"/>
    </row>
    <row r="1141" spans="2:15" x14ac:dyDescent="0.45">
      <c r="B1141" s="116" t="str">
        <f t="shared" si="174"/>
        <v/>
      </c>
      <c r="C1141" s="33" t="str">
        <f t="shared" si="175"/>
        <v/>
      </c>
      <c r="D1141" s="41" t="str">
        <f t="shared" si="176"/>
        <v/>
      </c>
      <c r="E1141" s="33" t="str">
        <f t="shared" si="177"/>
        <v/>
      </c>
      <c r="F1141" s="33" t="str">
        <f t="shared" si="178"/>
        <v/>
      </c>
      <c r="G1141" s="42"/>
      <c r="H1141" s="33" t="str">
        <f t="shared" si="179"/>
        <v/>
      </c>
      <c r="K1141" s="22"/>
      <c r="L1141" s="25" t="e">
        <f t="shared" si="180"/>
        <v>#VALUE!</v>
      </c>
      <c r="M1141" s="25" t="e">
        <f t="shared" si="181"/>
        <v>#VALUE!</v>
      </c>
      <c r="N1141" s="25" t="e">
        <f t="shared" si="182"/>
        <v>#VALUE!</v>
      </c>
      <c r="O1141" s="121"/>
    </row>
    <row r="1142" spans="2:15" x14ac:dyDescent="0.45">
      <c r="B1142" s="116" t="str">
        <f t="shared" si="174"/>
        <v/>
      </c>
      <c r="C1142" s="33" t="str">
        <f t="shared" si="175"/>
        <v/>
      </c>
      <c r="D1142" s="41" t="str">
        <f t="shared" si="176"/>
        <v/>
      </c>
      <c r="E1142" s="33" t="str">
        <f t="shared" si="177"/>
        <v/>
      </c>
      <c r="F1142" s="33" t="str">
        <f t="shared" si="178"/>
        <v/>
      </c>
      <c r="G1142" s="42"/>
      <c r="H1142" s="33" t="str">
        <f t="shared" si="179"/>
        <v/>
      </c>
      <c r="K1142" s="22"/>
      <c r="L1142" s="25" t="e">
        <f t="shared" si="180"/>
        <v>#VALUE!</v>
      </c>
      <c r="M1142" s="25" t="e">
        <f t="shared" si="181"/>
        <v>#VALUE!</v>
      </c>
      <c r="N1142" s="25" t="e">
        <f t="shared" si="182"/>
        <v>#VALUE!</v>
      </c>
      <c r="O1142" s="121"/>
    </row>
    <row r="1143" spans="2:15" x14ac:dyDescent="0.45">
      <c r="B1143" s="116" t="str">
        <f t="shared" si="174"/>
        <v/>
      </c>
      <c r="C1143" s="33" t="str">
        <f t="shared" si="175"/>
        <v/>
      </c>
      <c r="D1143" s="41" t="str">
        <f t="shared" si="176"/>
        <v/>
      </c>
      <c r="E1143" s="33" t="str">
        <f t="shared" si="177"/>
        <v/>
      </c>
      <c r="F1143" s="33" t="str">
        <f t="shared" si="178"/>
        <v/>
      </c>
      <c r="G1143" s="42"/>
      <c r="H1143" s="33" t="str">
        <f t="shared" si="179"/>
        <v/>
      </c>
      <c r="K1143" s="22"/>
      <c r="L1143" s="25" t="e">
        <f t="shared" si="180"/>
        <v>#VALUE!</v>
      </c>
      <c r="M1143" s="25" t="e">
        <f t="shared" si="181"/>
        <v>#VALUE!</v>
      </c>
      <c r="N1143" s="25" t="e">
        <f t="shared" si="182"/>
        <v>#VALUE!</v>
      </c>
      <c r="O1143" s="121"/>
    </row>
    <row r="1144" spans="2:15" x14ac:dyDescent="0.45">
      <c r="B1144" s="116" t="str">
        <f t="shared" si="174"/>
        <v/>
      </c>
      <c r="C1144" s="33" t="str">
        <f t="shared" si="175"/>
        <v/>
      </c>
      <c r="D1144" s="41" t="str">
        <f t="shared" si="176"/>
        <v/>
      </c>
      <c r="E1144" s="33" t="str">
        <f t="shared" si="177"/>
        <v/>
      </c>
      <c r="F1144" s="33" t="str">
        <f t="shared" si="178"/>
        <v/>
      </c>
      <c r="G1144" s="42"/>
      <c r="H1144" s="33" t="str">
        <f t="shared" si="179"/>
        <v/>
      </c>
      <c r="K1144" s="22"/>
      <c r="L1144" s="25" t="e">
        <f t="shared" si="180"/>
        <v>#VALUE!</v>
      </c>
      <c r="M1144" s="25" t="e">
        <f t="shared" si="181"/>
        <v>#VALUE!</v>
      </c>
      <c r="N1144" s="25" t="e">
        <f t="shared" si="182"/>
        <v>#VALUE!</v>
      </c>
      <c r="O1144" s="121"/>
    </row>
    <row r="1145" spans="2:15" x14ac:dyDescent="0.45">
      <c r="B1145" s="116" t="str">
        <f t="shared" si="174"/>
        <v/>
      </c>
      <c r="C1145" s="33" t="str">
        <f t="shared" si="175"/>
        <v/>
      </c>
      <c r="D1145" s="41" t="str">
        <f t="shared" si="176"/>
        <v/>
      </c>
      <c r="E1145" s="33" t="str">
        <f t="shared" si="177"/>
        <v/>
      </c>
      <c r="F1145" s="33" t="str">
        <f t="shared" si="178"/>
        <v/>
      </c>
      <c r="G1145" s="42"/>
      <c r="H1145" s="33" t="str">
        <f t="shared" si="179"/>
        <v/>
      </c>
      <c r="K1145" s="22"/>
      <c r="L1145" s="25" t="e">
        <f t="shared" si="180"/>
        <v>#VALUE!</v>
      </c>
      <c r="M1145" s="25" t="e">
        <f t="shared" si="181"/>
        <v>#VALUE!</v>
      </c>
      <c r="N1145" s="25" t="e">
        <f t="shared" si="182"/>
        <v>#VALUE!</v>
      </c>
      <c r="O1145" s="121"/>
    </row>
    <row r="1146" spans="2:15" x14ac:dyDescent="0.45">
      <c r="B1146" s="116" t="str">
        <f t="shared" si="174"/>
        <v/>
      </c>
      <c r="C1146" s="33" t="str">
        <f t="shared" si="175"/>
        <v/>
      </c>
      <c r="D1146" s="41" t="str">
        <f t="shared" si="176"/>
        <v/>
      </c>
      <c r="E1146" s="33" t="str">
        <f t="shared" si="177"/>
        <v/>
      </c>
      <c r="F1146" s="33" t="str">
        <f t="shared" si="178"/>
        <v/>
      </c>
      <c r="G1146" s="42"/>
      <c r="H1146" s="33" t="str">
        <f t="shared" si="179"/>
        <v/>
      </c>
      <c r="K1146" s="22"/>
      <c r="L1146" s="25" t="e">
        <f t="shared" si="180"/>
        <v>#VALUE!</v>
      </c>
      <c r="M1146" s="25" t="e">
        <f t="shared" si="181"/>
        <v>#VALUE!</v>
      </c>
      <c r="N1146" s="25" t="e">
        <f t="shared" si="182"/>
        <v>#VALUE!</v>
      </c>
      <c r="O1146" s="121"/>
    </row>
    <row r="1147" spans="2:15" x14ac:dyDescent="0.45">
      <c r="B1147" s="116" t="str">
        <f t="shared" si="174"/>
        <v/>
      </c>
      <c r="C1147" s="33" t="str">
        <f t="shared" si="175"/>
        <v/>
      </c>
      <c r="D1147" s="41" t="str">
        <f t="shared" si="176"/>
        <v/>
      </c>
      <c r="E1147" s="33" t="str">
        <f t="shared" si="177"/>
        <v/>
      </c>
      <c r="F1147" s="33" t="str">
        <f t="shared" si="178"/>
        <v/>
      </c>
      <c r="G1147" s="42"/>
      <c r="H1147" s="33" t="str">
        <f t="shared" si="179"/>
        <v/>
      </c>
      <c r="K1147" s="22"/>
      <c r="L1147" s="25" t="e">
        <f t="shared" si="180"/>
        <v>#VALUE!</v>
      </c>
      <c r="M1147" s="25" t="e">
        <f t="shared" si="181"/>
        <v>#VALUE!</v>
      </c>
      <c r="N1147" s="25" t="e">
        <f t="shared" si="182"/>
        <v>#VALUE!</v>
      </c>
      <c r="O1147" s="121"/>
    </row>
    <row r="1148" spans="2:15" x14ac:dyDescent="0.45">
      <c r="B1148" s="116" t="str">
        <f t="shared" si="174"/>
        <v/>
      </c>
      <c r="C1148" s="33" t="str">
        <f t="shared" si="175"/>
        <v/>
      </c>
      <c r="D1148" s="41" t="str">
        <f t="shared" si="176"/>
        <v/>
      </c>
      <c r="E1148" s="33" t="str">
        <f t="shared" si="177"/>
        <v/>
      </c>
      <c r="F1148" s="33" t="str">
        <f t="shared" si="178"/>
        <v/>
      </c>
      <c r="G1148" s="42"/>
      <c r="H1148" s="33" t="str">
        <f t="shared" si="179"/>
        <v/>
      </c>
      <c r="K1148" s="22"/>
      <c r="L1148" s="25" t="e">
        <f t="shared" si="180"/>
        <v>#VALUE!</v>
      </c>
      <c r="M1148" s="25" t="e">
        <f t="shared" si="181"/>
        <v>#VALUE!</v>
      </c>
      <c r="N1148" s="25" t="e">
        <f t="shared" si="182"/>
        <v>#VALUE!</v>
      </c>
      <c r="O1148" s="121"/>
    </row>
    <row r="1149" spans="2:15" x14ac:dyDescent="0.45">
      <c r="B1149" s="116" t="str">
        <f t="shared" si="174"/>
        <v/>
      </c>
      <c r="C1149" s="33" t="str">
        <f t="shared" si="175"/>
        <v/>
      </c>
      <c r="D1149" s="41" t="str">
        <f t="shared" si="176"/>
        <v/>
      </c>
      <c r="E1149" s="33" t="str">
        <f t="shared" si="177"/>
        <v/>
      </c>
      <c r="F1149" s="33" t="str">
        <f t="shared" si="178"/>
        <v/>
      </c>
      <c r="G1149" s="42"/>
      <c r="H1149" s="33" t="str">
        <f t="shared" si="179"/>
        <v/>
      </c>
      <c r="K1149" s="22"/>
      <c r="L1149" s="25" t="e">
        <f t="shared" si="180"/>
        <v>#VALUE!</v>
      </c>
      <c r="M1149" s="25" t="e">
        <f t="shared" si="181"/>
        <v>#VALUE!</v>
      </c>
      <c r="N1149" s="25" t="e">
        <f t="shared" si="182"/>
        <v>#VALUE!</v>
      </c>
      <c r="O1149" s="121"/>
    </row>
    <row r="1150" spans="2:15" x14ac:dyDescent="0.45">
      <c r="B1150" s="116" t="str">
        <f t="shared" si="174"/>
        <v/>
      </c>
      <c r="C1150" s="33" t="str">
        <f t="shared" si="175"/>
        <v/>
      </c>
      <c r="D1150" s="41" t="str">
        <f t="shared" si="176"/>
        <v/>
      </c>
      <c r="E1150" s="33" t="str">
        <f t="shared" si="177"/>
        <v/>
      </c>
      <c r="F1150" s="33" t="str">
        <f t="shared" si="178"/>
        <v/>
      </c>
      <c r="G1150" s="42"/>
      <c r="H1150" s="33" t="str">
        <f t="shared" si="179"/>
        <v/>
      </c>
      <c r="K1150" s="22"/>
      <c r="L1150" s="25" t="e">
        <f t="shared" si="180"/>
        <v>#VALUE!</v>
      </c>
      <c r="M1150" s="25" t="e">
        <f t="shared" si="181"/>
        <v>#VALUE!</v>
      </c>
      <c r="N1150" s="25" t="e">
        <f t="shared" si="182"/>
        <v>#VALUE!</v>
      </c>
      <c r="O1150" s="121"/>
    </row>
    <row r="1151" spans="2:15" x14ac:dyDescent="0.45">
      <c r="B1151" s="116" t="str">
        <f t="shared" si="174"/>
        <v/>
      </c>
      <c r="C1151" s="33" t="str">
        <f t="shared" si="175"/>
        <v/>
      </c>
      <c r="D1151" s="41" t="str">
        <f t="shared" si="176"/>
        <v/>
      </c>
      <c r="E1151" s="33" t="str">
        <f t="shared" si="177"/>
        <v/>
      </c>
      <c r="F1151" s="33" t="str">
        <f t="shared" si="178"/>
        <v/>
      </c>
      <c r="G1151" s="42"/>
      <c r="H1151" s="33" t="str">
        <f t="shared" si="179"/>
        <v/>
      </c>
      <c r="K1151" s="22"/>
      <c r="L1151" s="25" t="e">
        <f t="shared" si="180"/>
        <v>#VALUE!</v>
      </c>
      <c r="M1151" s="25" t="e">
        <f t="shared" si="181"/>
        <v>#VALUE!</v>
      </c>
      <c r="N1151" s="25" t="e">
        <f t="shared" si="182"/>
        <v>#VALUE!</v>
      </c>
      <c r="O1151" s="121"/>
    </row>
    <row r="1152" spans="2:15" x14ac:dyDescent="0.45">
      <c r="B1152" s="116" t="str">
        <f t="shared" si="174"/>
        <v/>
      </c>
      <c r="C1152" s="33" t="str">
        <f t="shared" si="175"/>
        <v/>
      </c>
      <c r="D1152" s="41" t="str">
        <f t="shared" si="176"/>
        <v/>
      </c>
      <c r="E1152" s="33" t="str">
        <f t="shared" si="177"/>
        <v/>
      </c>
      <c r="F1152" s="33" t="str">
        <f t="shared" si="178"/>
        <v/>
      </c>
      <c r="G1152" s="42"/>
      <c r="H1152" s="33" t="str">
        <f t="shared" si="179"/>
        <v/>
      </c>
      <c r="K1152" s="22"/>
      <c r="L1152" s="25" t="e">
        <f t="shared" si="180"/>
        <v>#VALUE!</v>
      </c>
      <c r="M1152" s="25" t="e">
        <f t="shared" si="181"/>
        <v>#VALUE!</v>
      </c>
      <c r="N1152" s="25" t="e">
        <f t="shared" si="182"/>
        <v>#VALUE!</v>
      </c>
      <c r="O1152" s="121"/>
    </row>
    <row r="1153" spans="2:15" x14ac:dyDescent="0.45">
      <c r="B1153" s="116" t="str">
        <f t="shared" si="174"/>
        <v/>
      </c>
      <c r="C1153" s="33" t="str">
        <f t="shared" si="175"/>
        <v/>
      </c>
      <c r="D1153" s="41" t="str">
        <f t="shared" si="176"/>
        <v/>
      </c>
      <c r="E1153" s="33" t="str">
        <f t="shared" si="177"/>
        <v/>
      </c>
      <c r="F1153" s="33" t="str">
        <f t="shared" si="178"/>
        <v/>
      </c>
      <c r="G1153" s="42"/>
      <c r="H1153" s="33" t="str">
        <f t="shared" si="179"/>
        <v/>
      </c>
      <c r="K1153" s="22"/>
      <c r="L1153" s="25" t="e">
        <f t="shared" si="180"/>
        <v>#VALUE!</v>
      </c>
      <c r="M1153" s="25" t="e">
        <f t="shared" si="181"/>
        <v>#VALUE!</v>
      </c>
      <c r="N1153" s="25" t="e">
        <f t="shared" si="182"/>
        <v>#VALUE!</v>
      </c>
      <c r="O1153" s="121"/>
    </row>
    <row r="1154" spans="2:15" x14ac:dyDescent="0.45">
      <c r="B1154" s="116" t="str">
        <f t="shared" si="174"/>
        <v/>
      </c>
      <c r="C1154" s="33" t="str">
        <f t="shared" si="175"/>
        <v/>
      </c>
      <c r="D1154" s="41" t="str">
        <f t="shared" si="176"/>
        <v/>
      </c>
      <c r="E1154" s="33" t="str">
        <f t="shared" si="177"/>
        <v/>
      </c>
      <c r="F1154" s="33" t="str">
        <f t="shared" si="178"/>
        <v/>
      </c>
      <c r="G1154" s="42"/>
      <c r="H1154" s="33" t="str">
        <f t="shared" si="179"/>
        <v/>
      </c>
      <c r="K1154" s="22"/>
      <c r="L1154" s="25" t="e">
        <f t="shared" si="180"/>
        <v>#VALUE!</v>
      </c>
      <c r="M1154" s="25" t="e">
        <f t="shared" si="181"/>
        <v>#VALUE!</v>
      </c>
      <c r="N1154" s="25" t="e">
        <f t="shared" si="182"/>
        <v>#VALUE!</v>
      </c>
      <c r="O1154" s="121"/>
    </row>
    <row r="1155" spans="2:15" x14ac:dyDescent="0.45">
      <c r="B1155" s="116" t="str">
        <f t="shared" si="174"/>
        <v/>
      </c>
      <c r="C1155" s="33" t="str">
        <f t="shared" si="175"/>
        <v/>
      </c>
      <c r="D1155" s="41" t="str">
        <f t="shared" si="176"/>
        <v/>
      </c>
      <c r="E1155" s="33" t="str">
        <f t="shared" si="177"/>
        <v/>
      </c>
      <c r="F1155" s="33" t="str">
        <f t="shared" si="178"/>
        <v/>
      </c>
      <c r="G1155" s="42"/>
      <c r="H1155" s="33" t="str">
        <f t="shared" si="179"/>
        <v/>
      </c>
      <c r="K1155" s="22"/>
      <c r="L1155" s="25" t="e">
        <f t="shared" si="180"/>
        <v>#VALUE!</v>
      </c>
      <c r="M1155" s="25" t="e">
        <f t="shared" si="181"/>
        <v>#VALUE!</v>
      </c>
      <c r="N1155" s="25" t="e">
        <f t="shared" si="182"/>
        <v>#VALUE!</v>
      </c>
      <c r="O1155" s="121"/>
    </row>
    <row r="1156" spans="2:15" x14ac:dyDescent="0.45">
      <c r="B1156" s="116" t="str">
        <f t="shared" si="174"/>
        <v/>
      </c>
      <c r="C1156" s="33" t="str">
        <f t="shared" si="175"/>
        <v/>
      </c>
      <c r="D1156" s="41" t="str">
        <f t="shared" si="176"/>
        <v/>
      </c>
      <c r="E1156" s="33" t="str">
        <f t="shared" si="177"/>
        <v/>
      </c>
      <c r="F1156" s="33" t="str">
        <f t="shared" si="178"/>
        <v/>
      </c>
      <c r="G1156" s="42"/>
      <c r="H1156" s="33" t="str">
        <f t="shared" si="179"/>
        <v/>
      </c>
      <c r="K1156" s="22"/>
      <c r="L1156" s="25" t="e">
        <f t="shared" si="180"/>
        <v>#VALUE!</v>
      </c>
      <c r="M1156" s="25" t="e">
        <f t="shared" si="181"/>
        <v>#VALUE!</v>
      </c>
      <c r="N1156" s="25" t="e">
        <f t="shared" si="182"/>
        <v>#VALUE!</v>
      </c>
      <c r="O1156" s="121"/>
    </row>
    <row r="1157" spans="2:15" x14ac:dyDescent="0.45">
      <c r="B1157" s="116" t="str">
        <f t="shared" si="174"/>
        <v/>
      </c>
      <c r="C1157" s="33" t="str">
        <f t="shared" si="175"/>
        <v/>
      </c>
      <c r="D1157" s="41" t="str">
        <f t="shared" si="176"/>
        <v/>
      </c>
      <c r="E1157" s="33" t="str">
        <f t="shared" si="177"/>
        <v/>
      </c>
      <c r="F1157" s="33" t="str">
        <f t="shared" si="178"/>
        <v/>
      </c>
      <c r="G1157" s="42"/>
      <c r="H1157" s="33" t="str">
        <f t="shared" si="179"/>
        <v/>
      </c>
      <c r="K1157" s="22"/>
      <c r="L1157" s="25" t="e">
        <f t="shared" si="180"/>
        <v>#VALUE!</v>
      </c>
      <c r="M1157" s="25" t="e">
        <f t="shared" si="181"/>
        <v>#VALUE!</v>
      </c>
      <c r="N1157" s="25" t="e">
        <f t="shared" si="182"/>
        <v>#VALUE!</v>
      </c>
      <c r="O1157" s="121"/>
    </row>
    <row r="1158" spans="2:15" x14ac:dyDescent="0.45">
      <c r="B1158" s="116" t="str">
        <f t="shared" si="174"/>
        <v/>
      </c>
      <c r="C1158" s="33" t="str">
        <f t="shared" si="175"/>
        <v/>
      </c>
      <c r="D1158" s="41" t="str">
        <f t="shared" si="176"/>
        <v/>
      </c>
      <c r="E1158" s="33" t="str">
        <f t="shared" si="177"/>
        <v/>
      </c>
      <c r="F1158" s="33" t="str">
        <f t="shared" si="178"/>
        <v/>
      </c>
      <c r="G1158" s="42"/>
      <c r="H1158" s="33" t="str">
        <f t="shared" si="179"/>
        <v/>
      </c>
      <c r="K1158" s="22"/>
      <c r="L1158" s="25" t="e">
        <f t="shared" si="180"/>
        <v>#VALUE!</v>
      </c>
      <c r="M1158" s="25" t="e">
        <f t="shared" si="181"/>
        <v>#VALUE!</v>
      </c>
      <c r="N1158" s="25" t="e">
        <f t="shared" si="182"/>
        <v>#VALUE!</v>
      </c>
      <c r="O1158" s="121"/>
    </row>
    <row r="1159" spans="2:15" x14ac:dyDescent="0.45">
      <c r="B1159" s="116" t="str">
        <f t="shared" si="174"/>
        <v/>
      </c>
      <c r="C1159" s="33" t="str">
        <f t="shared" si="175"/>
        <v/>
      </c>
      <c r="D1159" s="41" t="str">
        <f t="shared" si="176"/>
        <v/>
      </c>
      <c r="E1159" s="33" t="str">
        <f t="shared" si="177"/>
        <v/>
      </c>
      <c r="F1159" s="33" t="str">
        <f t="shared" si="178"/>
        <v/>
      </c>
      <c r="G1159" s="42"/>
      <c r="H1159" s="33" t="str">
        <f t="shared" si="179"/>
        <v/>
      </c>
      <c r="K1159" s="22"/>
      <c r="L1159" s="25" t="e">
        <f t="shared" si="180"/>
        <v>#VALUE!</v>
      </c>
      <c r="M1159" s="25" t="e">
        <f t="shared" si="181"/>
        <v>#VALUE!</v>
      </c>
      <c r="N1159" s="25" t="e">
        <f t="shared" si="182"/>
        <v>#VALUE!</v>
      </c>
      <c r="O1159" s="121"/>
    </row>
    <row r="1160" spans="2:15" x14ac:dyDescent="0.45">
      <c r="B1160" s="116" t="str">
        <f t="shared" si="174"/>
        <v/>
      </c>
      <c r="C1160" s="33" t="str">
        <f t="shared" si="175"/>
        <v/>
      </c>
      <c r="D1160" s="41" t="str">
        <f t="shared" si="176"/>
        <v/>
      </c>
      <c r="E1160" s="33" t="str">
        <f t="shared" si="177"/>
        <v/>
      </c>
      <c r="F1160" s="33" t="str">
        <f t="shared" si="178"/>
        <v/>
      </c>
      <c r="G1160" s="42"/>
      <c r="H1160" s="33" t="str">
        <f t="shared" si="179"/>
        <v/>
      </c>
      <c r="K1160" s="22"/>
      <c r="L1160" s="25" t="e">
        <f t="shared" si="180"/>
        <v>#VALUE!</v>
      </c>
      <c r="M1160" s="25" t="e">
        <f t="shared" si="181"/>
        <v>#VALUE!</v>
      </c>
      <c r="N1160" s="25" t="e">
        <f t="shared" si="182"/>
        <v>#VALUE!</v>
      </c>
      <c r="O1160" s="121"/>
    </row>
    <row r="1161" spans="2:15" x14ac:dyDescent="0.45">
      <c r="B1161" s="116" t="str">
        <f t="shared" si="174"/>
        <v/>
      </c>
      <c r="C1161" s="33" t="str">
        <f t="shared" si="175"/>
        <v/>
      </c>
      <c r="D1161" s="41" t="str">
        <f t="shared" si="176"/>
        <v/>
      </c>
      <c r="E1161" s="33" t="str">
        <f t="shared" si="177"/>
        <v/>
      </c>
      <c r="F1161" s="33" t="str">
        <f t="shared" si="178"/>
        <v/>
      </c>
      <c r="G1161" s="42"/>
      <c r="H1161" s="33" t="str">
        <f t="shared" si="179"/>
        <v/>
      </c>
      <c r="K1161" s="22"/>
      <c r="L1161" s="25" t="e">
        <f t="shared" si="180"/>
        <v>#VALUE!</v>
      </c>
      <c r="M1161" s="25" t="e">
        <f t="shared" si="181"/>
        <v>#VALUE!</v>
      </c>
      <c r="N1161" s="25" t="e">
        <f t="shared" si="182"/>
        <v>#VALUE!</v>
      </c>
      <c r="O1161" s="121"/>
    </row>
    <row r="1162" spans="2:15" x14ac:dyDescent="0.45">
      <c r="B1162" s="116" t="str">
        <f t="shared" si="174"/>
        <v/>
      </c>
      <c r="C1162" s="33" t="str">
        <f t="shared" si="175"/>
        <v/>
      </c>
      <c r="D1162" s="41" t="str">
        <f t="shared" si="176"/>
        <v/>
      </c>
      <c r="E1162" s="33" t="str">
        <f t="shared" si="177"/>
        <v/>
      </c>
      <c r="F1162" s="33" t="str">
        <f t="shared" si="178"/>
        <v/>
      </c>
      <c r="G1162" s="42"/>
      <c r="H1162" s="33" t="str">
        <f t="shared" si="179"/>
        <v/>
      </c>
      <c r="K1162" s="22"/>
      <c r="L1162" s="25" t="e">
        <f t="shared" si="180"/>
        <v>#VALUE!</v>
      </c>
      <c r="M1162" s="25" t="e">
        <f t="shared" si="181"/>
        <v>#VALUE!</v>
      </c>
      <c r="N1162" s="25" t="e">
        <f t="shared" si="182"/>
        <v>#VALUE!</v>
      </c>
      <c r="O1162" s="121"/>
    </row>
    <row r="1163" spans="2:15" x14ac:dyDescent="0.45">
      <c r="B1163" s="116" t="str">
        <f t="shared" si="174"/>
        <v/>
      </c>
      <c r="C1163" s="33" t="str">
        <f t="shared" si="175"/>
        <v/>
      </c>
      <c r="D1163" s="41" t="str">
        <f t="shared" si="176"/>
        <v/>
      </c>
      <c r="E1163" s="33" t="str">
        <f t="shared" si="177"/>
        <v/>
      </c>
      <c r="F1163" s="33" t="str">
        <f t="shared" si="178"/>
        <v/>
      </c>
      <c r="G1163" s="42"/>
      <c r="H1163" s="33" t="str">
        <f t="shared" si="179"/>
        <v/>
      </c>
      <c r="K1163" s="22"/>
      <c r="L1163" s="25" t="e">
        <f t="shared" si="180"/>
        <v>#VALUE!</v>
      </c>
      <c r="M1163" s="25" t="e">
        <f t="shared" si="181"/>
        <v>#VALUE!</v>
      </c>
      <c r="N1163" s="25" t="e">
        <f t="shared" si="182"/>
        <v>#VALUE!</v>
      </c>
      <c r="O1163" s="121"/>
    </row>
    <row r="1164" spans="2:15" x14ac:dyDescent="0.45">
      <c r="B1164" s="116" t="str">
        <f t="shared" si="174"/>
        <v/>
      </c>
      <c r="C1164" s="33" t="str">
        <f t="shared" si="175"/>
        <v/>
      </c>
      <c r="D1164" s="41" t="str">
        <f t="shared" si="176"/>
        <v/>
      </c>
      <c r="E1164" s="33" t="str">
        <f t="shared" si="177"/>
        <v/>
      </c>
      <c r="F1164" s="33" t="str">
        <f t="shared" si="178"/>
        <v/>
      </c>
      <c r="G1164" s="42"/>
      <c r="H1164" s="33" t="str">
        <f t="shared" si="179"/>
        <v/>
      </c>
      <c r="K1164" s="22"/>
      <c r="L1164" s="25" t="e">
        <f t="shared" si="180"/>
        <v>#VALUE!</v>
      </c>
      <c r="M1164" s="25" t="e">
        <f t="shared" si="181"/>
        <v>#VALUE!</v>
      </c>
      <c r="N1164" s="25" t="e">
        <f t="shared" si="182"/>
        <v>#VALUE!</v>
      </c>
      <c r="O1164" s="121"/>
    </row>
    <row r="1165" spans="2:15" x14ac:dyDescent="0.45">
      <c r="B1165" s="116" t="str">
        <f t="shared" si="174"/>
        <v/>
      </c>
      <c r="C1165" s="33" t="str">
        <f t="shared" si="175"/>
        <v/>
      </c>
      <c r="D1165" s="41" t="str">
        <f t="shared" si="176"/>
        <v/>
      </c>
      <c r="E1165" s="33" t="str">
        <f t="shared" si="177"/>
        <v/>
      </c>
      <c r="F1165" s="33" t="str">
        <f t="shared" si="178"/>
        <v/>
      </c>
      <c r="G1165" s="42"/>
      <c r="H1165" s="33" t="str">
        <f t="shared" si="179"/>
        <v/>
      </c>
      <c r="K1165" s="22"/>
      <c r="L1165" s="25" t="e">
        <f t="shared" si="180"/>
        <v>#VALUE!</v>
      </c>
      <c r="M1165" s="25" t="e">
        <f t="shared" si="181"/>
        <v>#VALUE!</v>
      </c>
      <c r="N1165" s="25" t="e">
        <f t="shared" si="182"/>
        <v>#VALUE!</v>
      </c>
      <c r="O1165" s="121"/>
    </row>
    <row r="1166" spans="2:15" x14ac:dyDescent="0.45">
      <c r="B1166" s="116" t="str">
        <f t="shared" si="174"/>
        <v/>
      </c>
      <c r="C1166" s="33" t="str">
        <f t="shared" si="175"/>
        <v/>
      </c>
      <c r="D1166" s="41" t="str">
        <f t="shared" si="176"/>
        <v/>
      </c>
      <c r="E1166" s="33" t="str">
        <f t="shared" si="177"/>
        <v/>
      </c>
      <c r="F1166" s="33" t="str">
        <f t="shared" si="178"/>
        <v/>
      </c>
      <c r="G1166" s="42"/>
      <c r="H1166" s="33" t="str">
        <f t="shared" si="179"/>
        <v/>
      </c>
      <c r="K1166" s="22"/>
      <c r="L1166" s="25" t="e">
        <f t="shared" si="180"/>
        <v>#VALUE!</v>
      </c>
      <c r="M1166" s="25" t="e">
        <f t="shared" si="181"/>
        <v>#VALUE!</v>
      </c>
      <c r="N1166" s="25" t="e">
        <f t="shared" si="182"/>
        <v>#VALUE!</v>
      </c>
      <c r="O1166" s="121"/>
    </row>
    <row r="1167" spans="2:15" x14ac:dyDescent="0.45">
      <c r="B1167" s="116" t="str">
        <f t="shared" si="174"/>
        <v/>
      </c>
      <c r="C1167" s="33" t="str">
        <f t="shared" si="175"/>
        <v/>
      </c>
      <c r="D1167" s="41" t="str">
        <f t="shared" si="176"/>
        <v/>
      </c>
      <c r="E1167" s="33" t="str">
        <f t="shared" si="177"/>
        <v/>
      </c>
      <c r="F1167" s="33" t="str">
        <f t="shared" si="178"/>
        <v/>
      </c>
      <c r="G1167" s="42"/>
      <c r="H1167" s="33" t="str">
        <f t="shared" si="179"/>
        <v/>
      </c>
      <c r="K1167" s="22"/>
      <c r="L1167" s="25" t="e">
        <f t="shared" si="180"/>
        <v>#VALUE!</v>
      </c>
      <c r="M1167" s="25" t="e">
        <f t="shared" si="181"/>
        <v>#VALUE!</v>
      </c>
      <c r="N1167" s="25" t="e">
        <f t="shared" si="182"/>
        <v>#VALUE!</v>
      </c>
      <c r="O1167" s="121"/>
    </row>
    <row r="1168" spans="2:15" x14ac:dyDescent="0.45">
      <c r="B1168" s="116" t="str">
        <f t="shared" si="174"/>
        <v/>
      </c>
      <c r="C1168" s="33" t="str">
        <f t="shared" si="175"/>
        <v/>
      </c>
      <c r="D1168" s="41" t="str">
        <f t="shared" si="176"/>
        <v/>
      </c>
      <c r="E1168" s="33" t="str">
        <f t="shared" si="177"/>
        <v/>
      </c>
      <c r="F1168" s="33" t="str">
        <f t="shared" si="178"/>
        <v/>
      </c>
      <c r="G1168" s="42"/>
      <c r="H1168" s="33" t="str">
        <f t="shared" si="179"/>
        <v/>
      </c>
      <c r="K1168" s="22"/>
      <c r="L1168" s="25" t="e">
        <f t="shared" si="180"/>
        <v>#VALUE!</v>
      </c>
      <c r="M1168" s="25" t="e">
        <f t="shared" si="181"/>
        <v>#VALUE!</v>
      </c>
      <c r="N1168" s="25" t="e">
        <f t="shared" si="182"/>
        <v>#VALUE!</v>
      </c>
      <c r="O1168" s="121"/>
    </row>
    <row r="1169" spans="2:15" x14ac:dyDescent="0.45">
      <c r="B1169" s="116" t="str">
        <f t="shared" si="174"/>
        <v/>
      </c>
      <c r="C1169" s="33" t="str">
        <f t="shared" si="175"/>
        <v/>
      </c>
      <c r="D1169" s="41" t="str">
        <f t="shared" si="176"/>
        <v/>
      </c>
      <c r="E1169" s="33" t="str">
        <f t="shared" si="177"/>
        <v/>
      </c>
      <c r="F1169" s="33" t="str">
        <f t="shared" si="178"/>
        <v/>
      </c>
      <c r="G1169" s="42"/>
      <c r="H1169" s="33" t="str">
        <f t="shared" si="179"/>
        <v/>
      </c>
      <c r="K1169" s="22"/>
      <c r="L1169" s="25" t="e">
        <f t="shared" si="180"/>
        <v>#VALUE!</v>
      </c>
      <c r="M1169" s="25" t="e">
        <f t="shared" si="181"/>
        <v>#VALUE!</v>
      </c>
      <c r="N1169" s="25" t="e">
        <f t="shared" si="182"/>
        <v>#VALUE!</v>
      </c>
      <c r="O1169" s="121"/>
    </row>
    <row r="1170" spans="2:15" x14ac:dyDescent="0.45">
      <c r="B1170" s="116" t="str">
        <f t="shared" si="174"/>
        <v/>
      </c>
      <c r="C1170" s="33" t="str">
        <f t="shared" si="175"/>
        <v/>
      </c>
      <c r="D1170" s="41" t="str">
        <f t="shared" si="176"/>
        <v/>
      </c>
      <c r="E1170" s="33" t="str">
        <f t="shared" si="177"/>
        <v/>
      </c>
      <c r="F1170" s="33" t="str">
        <f t="shared" si="178"/>
        <v/>
      </c>
      <c r="G1170" s="42"/>
      <c r="H1170" s="33" t="str">
        <f t="shared" si="179"/>
        <v/>
      </c>
      <c r="K1170" s="22"/>
      <c r="L1170" s="25" t="e">
        <f t="shared" si="180"/>
        <v>#VALUE!</v>
      </c>
      <c r="M1170" s="25" t="e">
        <f t="shared" si="181"/>
        <v>#VALUE!</v>
      </c>
      <c r="N1170" s="25" t="e">
        <f t="shared" si="182"/>
        <v>#VALUE!</v>
      </c>
      <c r="O1170" s="121"/>
    </row>
    <row r="1171" spans="2:15" x14ac:dyDescent="0.45">
      <c r="B1171" s="116" t="str">
        <f t="shared" si="174"/>
        <v/>
      </c>
      <c r="C1171" s="33" t="str">
        <f t="shared" si="175"/>
        <v/>
      </c>
      <c r="D1171" s="41" t="str">
        <f t="shared" si="176"/>
        <v/>
      </c>
      <c r="E1171" s="33" t="str">
        <f t="shared" si="177"/>
        <v/>
      </c>
      <c r="F1171" s="33" t="str">
        <f t="shared" si="178"/>
        <v/>
      </c>
      <c r="G1171" s="42"/>
      <c r="H1171" s="33" t="str">
        <f t="shared" si="179"/>
        <v/>
      </c>
      <c r="K1171" s="22"/>
      <c r="L1171" s="25" t="e">
        <f t="shared" si="180"/>
        <v>#VALUE!</v>
      </c>
      <c r="M1171" s="25" t="e">
        <f t="shared" si="181"/>
        <v>#VALUE!</v>
      </c>
      <c r="N1171" s="25" t="e">
        <f t="shared" si="182"/>
        <v>#VALUE!</v>
      </c>
      <c r="O1171" s="121"/>
    </row>
    <row r="1172" spans="2:15" x14ac:dyDescent="0.45">
      <c r="B1172" s="116" t="str">
        <f t="shared" si="174"/>
        <v/>
      </c>
      <c r="C1172" s="33" t="str">
        <f t="shared" si="175"/>
        <v/>
      </c>
      <c r="D1172" s="41" t="str">
        <f t="shared" si="176"/>
        <v/>
      </c>
      <c r="E1172" s="33" t="str">
        <f t="shared" si="177"/>
        <v/>
      </c>
      <c r="F1172" s="33" t="str">
        <f t="shared" si="178"/>
        <v/>
      </c>
      <c r="G1172" s="42"/>
      <c r="H1172" s="33" t="str">
        <f t="shared" si="179"/>
        <v/>
      </c>
      <c r="K1172" s="22"/>
      <c r="L1172" s="25" t="e">
        <f t="shared" si="180"/>
        <v>#VALUE!</v>
      </c>
      <c r="M1172" s="25" t="e">
        <f t="shared" si="181"/>
        <v>#VALUE!</v>
      </c>
      <c r="N1172" s="25" t="e">
        <f t="shared" si="182"/>
        <v>#VALUE!</v>
      </c>
      <c r="O1172" s="121"/>
    </row>
    <row r="1173" spans="2:15" x14ac:dyDescent="0.45">
      <c r="B1173" s="116" t="str">
        <f t="shared" si="174"/>
        <v/>
      </c>
      <c r="C1173" s="33" t="str">
        <f t="shared" si="175"/>
        <v/>
      </c>
      <c r="D1173" s="41" t="str">
        <f t="shared" si="176"/>
        <v/>
      </c>
      <c r="E1173" s="33" t="str">
        <f t="shared" si="177"/>
        <v/>
      </c>
      <c r="F1173" s="33" t="str">
        <f t="shared" si="178"/>
        <v/>
      </c>
      <c r="G1173" s="42"/>
      <c r="H1173" s="33" t="str">
        <f t="shared" si="179"/>
        <v/>
      </c>
      <c r="K1173" s="22"/>
      <c r="L1173" s="25" t="e">
        <f t="shared" si="180"/>
        <v>#VALUE!</v>
      </c>
      <c r="M1173" s="25" t="e">
        <f t="shared" si="181"/>
        <v>#VALUE!</v>
      </c>
      <c r="N1173" s="25" t="e">
        <f t="shared" si="182"/>
        <v>#VALUE!</v>
      </c>
      <c r="O1173" s="121"/>
    </row>
    <row r="1174" spans="2:15" x14ac:dyDescent="0.45">
      <c r="B1174" s="116" t="str">
        <f t="shared" si="174"/>
        <v/>
      </c>
      <c r="C1174" s="33" t="str">
        <f t="shared" si="175"/>
        <v/>
      </c>
      <c r="D1174" s="41" t="str">
        <f t="shared" si="176"/>
        <v/>
      </c>
      <c r="E1174" s="33" t="str">
        <f t="shared" si="177"/>
        <v/>
      </c>
      <c r="F1174" s="33" t="str">
        <f t="shared" si="178"/>
        <v/>
      </c>
      <c r="G1174" s="42"/>
      <c r="H1174" s="33" t="str">
        <f t="shared" si="179"/>
        <v/>
      </c>
      <c r="K1174" s="22"/>
      <c r="L1174" s="25" t="e">
        <f t="shared" si="180"/>
        <v>#VALUE!</v>
      </c>
      <c r="M1174" s="25" t="e">
        <f t="shared" si="181"/>
        <v>#VALUE!</v>
      </c>
      <c r="N1174" s="25" t="e">
        <f t="shared" si="182"/>
        <v>#VALUE!</v>
      </c>
      <c r="O1174" s="121"/>
    </row>
    <row r="1175" spans="2:15" x14ac:dyDescent="0.45">
      <c r="B1175" s="116" t="str">
        <f t="shared" si="174"/>
        <v/>
      </c>
      <c r="C1175" s="33" t="str">
        <f t="shared" si="175"/>
        <v/>
      </c>
      <c r="D1175" s="41" t="str">
        <f t="shared" si="176"/>
        <v/>
      </c>
      <c r="E1175" s="33" t="str">
        <f t="shared" si="177"/>
        <v/>
      </c>
      <c r="F1175" s="33" t="str">
        <f t="shared" si="178"/>
        <v/>
      </c>
      <c r="G1175" s="42"/>
      <c r="H1175" s="33" t="str">
        <f t="shared" si="179"/>
        <v/>
      </c>
      <c r="K1175" s="22"/>
      <c r="L1175" s="25" t="e">
        <f t="shared" si="180"/>
        <v>#VALUE!</v>
      </c>
      <c r="M1175" s="25" t="e">
        <f t="shared" si="181"/>
        <v>#VALUE!</v>
      </c>
      <c r="N1175" s="25" t="e">
        <f t="shared" si="182"/>
        <v>#VALUE!</v>
      </c>
      <c r="O1175" s="121"/>
    </row>
    <row r="1176" spans="2:15" x14ac:dyDescent="0.45">
      <c r="B1176" s="116" t="str">
        <f t="shared" si="174"/>
        <v/>
      </c>
      <c r="C1176" s="33" t="str">
        <f t="shared" si="175"/>
        <v/>
      </c>
      <c r="D1176" s="41" t="str">
        <f t="shared" si="176"/>
        <v/>
      </c>
      <c r="E1176" s="33" t="str">
        <f t="shared" si="177"/>
        <v/>
      </c>
      <c r="F1176" s="33" t="str">
        <f t="shared" si="178"/>
        <v/>
      </c>
      <c r="G1176" s="42"/>
      <c r="H1176" s="33" t="str">
        <f t="shared" si="179"/>
        <v/>
      </c>
      <c r="K1176" s="22"/>
      <c r="L1176" s="25" t="e">
        <f t="shared" si="180"/>
        <v>#VALUE!</v>
      </c>
      <c r="M1176" s="25" t="e">
        <f t="shared" si="181"/>
        <v>#VALUE!</v>
      </c>
      <c r="N1176" s="25" t="e">
        <f t="shared" si="182"/>
        <v>#VALUE!</v>
      </c>
      <c r="O1176" s="121"/>
    </row>
    <row r="1177" spans="2:15" x14ac:dyDescent="0.45">
      <c r="B1177" s="116" t="str">
        <f t="shared" si="174"/>
        <v/>
      </c>
      <c r="C1177" s="33" t="str">
        <f t="shared" si="175"/>
        <v/>
      </c>
      <c r="D1177" s="41" t="str">
        <f t="shared" si="176"/>
        <v/>
      </c>
      <c r="E1177" s="33" t="str">
        <f t="shared" si="177"/>
        <v/>
      </c>
      <c r="F1177" s="33" t="str">
        <f t="shared" si="178"/>
        <v/>
      </c>
      <c r="G1177" s="42"/>
      <c r="H1177" s="33" t="str">
        <f t="shared" si="179"/>
        <v/>
      </c>
      <c r="K1177" s="22"/>
      <c r="L1177" s="25" t="e">
        <f t="shared" si="180"/>
        <v>#VALUE!</v>
      </c>
      <c r="M1177" s="25" t="e">
        <f t="shared" si="181"/>
        <v>#VALUE!</v>
      </c>
      <c r="N1177" s="25" t="e">
        <f t="shared" si="182"/>
        <v>#VALUE!</v>
      </c>
      <c r="O1177" s="121"/>
    </row>
    <row r="1178" spans="2:15" x14ac:dyDescent="0.45">
      <c r="B1178" s="116" t="str">
        <f t="shared" ref="B1178:B1241" si="183">IF(OR(H1177=0,H1177=""),"",(365/$E$7+B1177))</f>
        <v/>
      </c>
      <c r="C1178" s="33" t="str">
        <f t="shared" ref="C1178:C1241" si="184">IF(OR(H1177=0,H1177=""),"",ROUND(H1177,2))</f>
        <v/>
      </c>
      <c r="D1178" s="41" t="str">
        <f t="shared" ref="D1178:D1241" si="185">IF(OR(H1177=0,H1177=""),"",ROUND(IF(C1178+E1178&lt;$G$4,C1178+E1178,$G$4),2))</f>
        <v/>
      </c>
      <c r="E1178" s="33" t="str">
        <f t="shared" ref="E1178:E1241" si="186">IF(OR(H1177=0,H1177=""),"",ROUND(((1+($E$5/($E$8*100)))^($E$8/$E$7)-1)*C1178,2))</f>
        <v/>
      </c>
      <c r="F1178" s="33" t="str">
        <f t="shared" ref="F1178:F1241" si="187">IF(OR(H1177=0,H1177=""),"",D1178-E1178+G1178)</f>
        <v/>
      </c>
      <c r="G1178" s="42"/>
      <c r="H1178" s="33" t="str">
        <f t="shared" ref="H1178:H1241" si="188">IF(OR(H1177=0,H1177=""),"",ROUND(C1178-F1178,2))</f>
        <v/>
      </c>
      <c r="K1178" s="22"/>
      <c r="L1178" s="25" t="e">
        <f t="shared" si="180"/>
        <v>#VALUE!</v>
      </c>
      <c r="M1178" s="25" t="e">
        <f t="shared" si="181"/>
        <v>#VALUE!</v>
      </c>
      <c r="N1178" s="25" t="e">
        <f t="shared" si="182"/>
        <v>#VALUE!</v>
      </c>
      <c r="O1178" s="121"/>
    </row>
    <row r="1179" spans="2:15" x14ac:dyDescent="0.45">
      <c r="B1179" s="116" t="str">
        <f t="shared" si="183"/>
        <v/>
      </c>
      <c r="C1179" s="33" t="str">
        <f t="shared" si="184"/>
        <v/>
      </c>
      <c r="D1179" s="41" t="str">
        <f t="shared" si="185"/>
        <v/>
      </c>
      <c r="E1179" s="33" t="str">
        <f t="shared" si="186"/>
        <v/>
      </c>
      <c r="F1179" s="33" t="str">
        <f t="shared" si="187"/>
        <v/>
      </c>
      <c r="G1179" s="42"/>
      <c r="H1179" s="33" t="str">
        <f t="shared" si="188"/>
        <v/>
      </c>
      <c r="K1179" s="22"/>
      <c r="L1179" s="25" t="e">
        <f t="shared" si="180"/>
        <v>#VALUE!</v>
      </c>
      <c r="M1179" s="25" t="e">
        <f t="shared" si="181"/>
        <v>#VALUE!</v>
      </c>
      <c r="N1179" s="25" t="e">
        <f t="shared" si="182"/>
        <v>#VALUE!</v>
      </c>
      <c r="O1179" s="121"/>
    </row>
    <row r="1180" spans="2:15" x14ac:dyDescent="0.45">
      <c r="B1180" s="116" t="str">
        <f t="shared" si="183"/>
        <v/>
      </c>
      <c r="C1180" s="33" t="str">
        <f t="shared" si="184"/>
        <v/>
      </c>
      <c r="D1180" s="41" t="str">
        <f t="shared" si="185"/>
        <v/>
      </c>
      <c r="E1180" s="33" t="str">
        <f t="shared" si="186"/>
        <v/>
      </c>
      <c r="F1180" s="33" t="str">
        <f t="shared" si="187"/>
        <v/>
      </c>
      <c r="G1180" s="42"/>
      <c r="H1180" s="33" t="str">
        <f t="shared" si="188"/>
        <v/>
      </c>
      <c r="K1180" s="22"/>
      <c r="L1180" s="25" t="e">
        <f t="shared" si="180"/>
        <v>#VALUE!</v>
      </c>
      <c r="M1180" s="25" t="e">
        <f t="shared" si="181"/>
        <v>#VALUE!</v>
      </c>
      <c r="N1180" s="25" t="e">
        <f t="shared" si="182"/>
        <v>#VALUE!</v>
      </c>
      <c r="O1180" s="121"/>
    </row>
    <row r="1181" spans="2:15" x14ac:dyDescent="0.45">
      <c r="B1181" s="116" t="str">
        <f t="shared" si="183"/>
        <v/>
      </c>
      <c r="C1181" s="33" t="str">
        <f t="shared" si="184"/>
        <v/>
      </c>
      <c r="D1181" s="41" t="str">
        <f t="shared" si="185"/>
        <v/>
      </c>
      <c r="E1181" s="33" t="str">
        <f t="shared" si="186"/>
        <v/>
      </c>
      <c r="F1181" s="33" t="str">
        <f t="shared" si="187"/>
        <v/>
      </c>
      <c r="G1181" s="42"/>
      <c r="H1181" s="33" t="str">
        <f t="shared" si="188"/>
        <v/>
      </c>
      <c r="K1181" s="22"/>
      <c r="L1181" s="25" t="e">
        <f t="shared" ref="L1181:L1244" si="189">IF(H1180=0,"",D1181+G1181+L1180)</f>
        <v>#VALUE!</v>
      </c>
      <c r="M1181" s="25" t="e">
        <f t="shared" ref="M1181:M1244" si="190">IF(H1180=0,"",M1180+E1181)</f>
        <v>#VALUE!</v>
      </c>
      <c r="N1181" s="25" t="e">
        <f t="shared" ref="N1181:N1244" si="191">IF(H1180=0,"",L1181-M1181)</f>
        <v>#VALUE!</v>
      </c>
      <c r="O1181" s="121"/>
    </row>
    <row r="1182" spans="2:15" x14ac:dyDescent="0.45">
      <c r="B1182" s="116" t="str">
        <f t="shared" si="183"/>
        <v/>
      </c>
      <c r="C1182" s="33" t="str">
        <f t="shared" si="184"/>
        <v/>
      </c>
      <c r="D1182" s="41" t="str">
        <f t="shared" si="185"/>
        <v/>
      </c>
      <c r="E1182" s="33" t="str">
        <f t="shared" si="186"/>
        <v/>
      </c>
      <c r="F1182" s="33" t="str">
        <f t="shared" si="187"/>
        <v/>
      </c>
      <c r="G1182" s="42"/>
      <c r="H1182" s="33" t="str">
        <f t="shared" si="188"/>
        <v/>
      </c>
      <c r="K1182" s="22"/>
      <c r="L1182" s="25" t="e">
        <f t="shared" si="189"/>
        <v>#VALUE!</v>
      </c>
      <c r="M1182" s="25" t="e">
        <f t="shared" si="190"/>
        <v>#VALUE!</v>
      </c>
      <c r="N1182" s="25" t="e">
        <f t="shared" si="191"/>
        <v>#VALUE!</v>
      </c>
      <c r="O1182" s="121"/>
    </row>
    <row r="1183" spans="2:15" x14ac:dyDescent="0.45">
      <c r="B1183" s="116" t="str">
        <f t="shared" si="183"/>
        <v/>
      </c>
      <c r="C1183" s="33" t="str">
        <f t="shared" si="184"/>
        <v/>
      </c>
      <c r="D1183" s="41" t="str">
        <f t="shared" si="185"/>
        <v/>
      </c>
      <c r="E1183" s="33" t="str">
        <f t="shared" si="186"/>
        <v/>
      </c>
      <c r="F1183" s="33" t="str">
        <f t="shared" si="187"/>
        <v/>
      </c>
      <c r="G1183" s="42"/>
      <c r="H1183" s="33" t="str">
        <f t="shared" si="188"/>
        <v/>
      </c>
      <c r="K1183" s="22"/>
      <c r="L1183" s="25" t="e">
        <f t="shared" si="189"/>
        <v>#VALUE!</v>
      </c>
      <c r="M1183" s="25" t="e">
        <f t="shared" si="190"/>
        <v>#VALUE!</v>
      </c>
      <c r="N1183" s="25" t="e">
        <f t="shared" si="191"/>
        <v>#VALUE!</v>
      </c>
      <c r="O1183" s="121"/>
    </row>
    <row r="1184" spans="2:15" x14ac:dyDescent="0.45">
      <c r="B1184" s="116" t="str">
        <f t="shared" si="183"/>
        <v/>
      </c>
      <c r="C1184" s="33" t="str">
        <f t="shared" si="184"/>
        <v/>
      </c>
      <c r="D1184" s="41" t="str">
        <f t="shared" si="185"/>
        <v/>
      </c>
      <c r="E1184" s="33" t="str">
        <f t="shared" si="186"/>
        <v/>
      </c>
      <c r="F1184" s="33" t="str">
        <f t="shared" si="187"/>
        <v/>
      </c>
      <c r="G1184" s="42"/>
      <c r="H1184" s="33" t="str">
        <f t="shared" si="188"/>
        <v/>
      </c>
      <c r="K1184" s="22"/>
      <c r="L1184" s="25" t="e">
        <f t="shared" si="189"/>
        <v>#VALUE!</v>
      </c>
      <c r="M1184" s="25" t="e">
        <f t="shared" si="190"/>
        <v>#VALUE!</v>
      </c>
      <c r="N1184" s="25" t="e">
        <f t="shared" si="191"/>
        <v>#VALUE!</v>
      </c>
      <c r="O1184" s="121"/>
    </row>
    <row r="1185" spans="2:15" x14ac:dyDescent="0.45">
      <c r="B1185" s="116" t="str">
        <f t="shared" si="183"/>
        <v/>
      </c>
      <c r="C1185" s="33" t="str">
        <f t="shared" si="184"/>
        <v/>
      </c>
      <c r="D1185" s="41" t="str">
        <f t="shared" si="185"/>
        <v/>
      </c>
      <c r="E1185" s="33" t="str">
        <f t="shared" si="186"/>
        <v/>
      </c>
      <c r="F1185" s="33" t="str">
        <f t="shared" si="187"/>
        <v/>
      </c>
      <c r="G1185" s="42"/>
      <c r="H1185" s="33" t="str">
        <f t="shared" si="188"/>
        <v/>
      </c>
      <c r="K1185" s="22"/>
      <c r="L1185" s="25" t="e">
        <f t="shared" si="189"/>
        <v>#VALUE!</v>
      </c>
      <c r="M1185" s="25" t="e">
        <f t="shared" si="190"/>
        <v>#VALUE!</v>
      </c>
      <c r="N1185" s="25" t="e">
        <f t="shared" si="191"/>
        <v>#VALUE!</v>
      </c>
      <c r="O1185" s="121"/>
    </row>
    <row r="1186" spans="2:15" x14ac:dyDescent="0.45">
      <c r="B1186" s="116" t="str">
        <f t="shared" si="183"/>
        <v/>
      </c>
      <c r="C1186" s="33" t="str">
        <f t="shared" si="184"/>
        <v/>
      </c>
      <c r="D1186" s="41" t="str">
        <f t="shared" si="185"/>
        <v/>
      </c>
      <c r="E1186" s="33" t="str">
        <f t="shared" si="186"/>
        <v/>
      </c>
      <c r="F1186" s="33" t="str">
        <f t="shared" si="187"/>
        <v/>
      </c>
      <c r="G1186" s="42"/>
      <c r="H1186" s="33" t="str">
        <f t="shared" si="188"/>
        <v/>
      </c>
      <c r="K1186" s="22"/>
      <c r="L1186" s="25" t="e">
        <f t="shared" si="189"/>
        <v>#VALUE!</v>
      </c>
      <c r="M1186" s="25" t="e">
        <f t="shared" si="190"/>
        <v>#VALUE!</v>
      </c>
      <c r="N1186" s="25" t="e">
        <f t="shared" si="191"/>
        <v>#VALUE!</v>
      </c>
      <c r="O1186" s="121"/>
    </row>
    <row r="1187" spans="2:15" x14ac:dyDescent="0.45">
      <c r="B1187" s="116" t="str">
        <f t="shared" si="183"/>
        <v/>
      </c>
      <c r="C1187" s="33" t="str">
        <f t="shared" si="184"/>
        <v/>
      </c>
      <c r="D1187" s="41" t="str">
        <f t="shared" si="185"/>
        <v/>
      </c>
      <c r="E1187" s="33" t="str">
        <f t="shared" si="186"/>
        <v/>
      </c>
      <c r="F1187" s="33" t="str">
        <f t="shared" si="187"/>
        <v/>
      </c>
      <c r="G1187" s="42"/>
      <c r="H1187" s="33" t="str">
        <f t="shared" si="188"/>
        <v/>
      </c>
      <c r="K1187" s="22"/>
      <c r="L1187" s="25" t="e">
        <f t="shared" si="189"/>
        <v>#VALUE!</v>
      </c>
      <c r="M1187" s="25" t="e">
        <f t="shared" si="190"/>
        <v>#VALUE!</v>
      </c>
      <c r="N1187" s="25" t="e">
        <f t="shared" si="191"/>
        <v>#VALUE!</v>
      </c>
      <c r="O1187" s="121"/>
    </row>
    <row r="1188" spans="2:15" x14ac:dyDescent="0.45">
      <c r="B1188" s="116" t="str">
        <f t="shared" si="183"/>
        <v/>
      </c>
      <c r="C1188" s="33" t="str">
        <f t="shared" si="184"/>
        <v/>
      </c>
      <c r="D1188" s="41" t="str">
        <f t="shared" si="185"/>
        <v/>
      </c>
      <c r="E1188" s="33" t="str">
        <f t="shared" si="186"/>
        <v/>
      </c>
      <c r="F1188" s="33" t="str">
        <f t="shared" si="187"/>
        <v/>
      </c>
      <c r="G1188" s="42"/>
      <c r="H1188" s="33" t="str">
        <f t="shared" si="188"/>
        <v/>
      </c>
      <c r="K1188" s="22"/>
      <c r="L1188" s="25" t="e">
        <f t="shared" si="189"/>
        <v>#VALUE!</v>
      </c>
      <c r="M1188" s="25" t="e">
        <f t="shared" si="190"/>
        <v>#VALUE!</v>
      </c>
      <c r="N1188" s="25" t="e">
        <f t="shared" si="191"/>
        <v>#VALUE!</v>
      </c>
      <c r="O1188" s="121"/>
    </row>
    <row r="1189" spans="2:15" x14ac:dyDescent="0.45">
      <c r="B1189" s="116" t="str">
        <f t="shared" si="183"/>
        <v/>
      </c>
      <c r="C1189" s="33" t="str">
        <f t="shared" si="184"/>
        <v/>
      </c>
      <c r="D1189" s="41" t="str">
        <f t="shared" si="185"/>
        <v/>
      </c>
      <c r="E1189" s="33" t="str">
        <f t="shared" si="186"/>
        <v/>
      </c>
      <c r="F1189" s="33" t="str">
        <f t="shared" si="187"/>
        <v/>
      </c>
      <c r="G1189" s="42"/>
      <c r="H1189" s="33" t="str">
        <f t="shared" si="188"/>
        <v/>
      </c>
      <c r="K1189" s="22"/>
      <c r="L1189" s="25" t="e">
        <f t="shared" si="189"/>
        <v>#VALUE!</v>
      </c>
      <c r="M1189" s="25" t="e">
        <f t="shared" si="190"/>
        <v>#VALUE!</v>
      </c>
      <c r="N1189" s="25" t="e">
        <f t="shared" si="191"/>
        <v>#VALUE!</v>
      </c>
      <c r="O1189" s="121"/>
    </row>
    <row r="1190" spans="2:15" x14ac:dyDescent="0.45">
      <c r="B1190" s="116" t="str">
        <f t="shared" si="183"/>
        <v/>
      </c>
      <c r="C1190" s="33" t="str">
        <f t="shared" si="184"/>
        <v/>
      </c>
      <c r="D1190" s="41" t="str">
        <f t="shared" si="185"/>
        <v/>
      </c>
      <c r="E1190" s="33" t="str">
        <f t="shared" si="186"/>
        <v/>
      </c>
      <c r="F1190" s="33" t="str">
        <f t="shared" si="187"/>
        <v/>
      </c>
      <c r="G1190" s="42"/>
      <c r="H1190" s="33" t="str">
        <f t="shared" si="188"/>
        <v/>
      </c>
      <c r="K1190" s="22"/>
      <c r="L1190" s="25" t="e">
        <f t="shared" si="189"/>
        <v>#VALUE!</v>
      </c>
      <c r="M1190" s="25" t="e">
        <f t="shared" si="190"/>
        <v>#VALUE!</v>
      </c>
      <c r="N1190" s="25" t="e">
        <f t="shared" si="191"/>
        <v>#VALUE!</v>
      </c>
      <c r="O1190" s="121"/>
    </row>
    <row r="1191" spans="2:15" x14ac:dyDescent="0.45">
      <c r="B1191" s="116" t="str">
        <f t="shared" si="183"/>
        <v/>
      </c>
      <c r="C1191" s="33" t="str">
        <f t="shared" si="184"/>
        <v/>
      </c>
      <c r="D1191" s="41" t="str">
        <f t="shared" si="185"/>
        <v/>
      </c>
      <c r="E1191" s="33" t="str">
        <f t="shared" si="186"/>
        <v/>
      </c>
      <c r="F1191" s="33" t="str">
        <f t="shared" si="187"/>
        <v/>
      </c>
      <c r="G1191" s="42"/>
      <c r="H1191" s="33" t="str">
        <f t="shared" si="188"/>
        <v/>
      </c>
      <c r="K1191" s="22"/>
      <c r="L1191" s="25" t="e">
        <f t="shared" si="189"/>
        <v>#VALUE!</v>
      </c>
      <c r="M1191" s="25" t="e">
        <f t="shared" si="190"/>
        <v>#VALUE!</v>
      </c>
      <c r="N1191" s="25" t="e">
        <f t="shared" si="191"/>
        <v>#VALUE!</v>
      </c>
      <c r="O1191" s="121"/>
    </row>
    <row r="1192" spans="2:15" x14ac:dyDescent="0.45">
      <c r="B1192" s="116" t="str">
        <f t="shared" si="183"/>
        <v/>
      </c>
      <c r="C1192" s="33" t="str">
        <f t="shared" si="184"/>
        <v/>
      </c>
      <c r="D1192" s="41" t="str">
        <f t="shared" si="185"/>
        <v/>
      </c>
      <c r="E1192" s="33" t="str">
        <f t="shared" si="186"/>
        <v/>
      </c>
      <c r="F1192" s="33" t="str">
        <f t="shared" si="187"/>
        <v/>
      </c>
      <c r="G1192" s="42"/>
      <c r="H1192" s="33" t="str">
        <f t="shared" si="188"/>
        <v/>
      </c>
      <c r="K1192" s="22"/>
      <c r="L1192" s="25" t="e">
        <f t="shared" si="189"/>
        <v>#VALUE!</v>
      </c>
      <c r="M1192" s="25" t="e">
        <f t="shared" si="190"/>
        <v>#VALUE!</v>
      </c>
      <c r="N1192" s="25" t="e">
        <f t="shared" si="191"/>
        <v>#VALUE!</v>
      </c>
      <c r="O1192" s="121"/>
    </row>
    <row r="1193" spans="2:15" x14ac:dyDescent="0.45">
      <c r="B1193" s="116" t="str">
        <f t="shared" si="183"/>
        <v/>
      </c>
      <c r="C1193" s="33" t="str">
        <f t="shared" si="184"/>
        <v/>
      </c>
      <c r="D1193" s="41" t="str">
        <f t="shared" si="185"/>
        <v/>
      </c>
      <c r="E1193" s="33" t="str">
        <f t="shared" si="186"/>
        <v/>
      </c>
      <c r="F1193" s="33" t="str">
        <f t="shared" si="187"/>
        <v/>
      </c>
      <c r="G1193" s="42"/>
      <c r="H1193" s="33" t="str">
        <f t="shared" si="188"/>
        <v/>
      </c>
      <c r="K1193" s="22"/>
      <c r="L1193" s="25" t="e">
        <f t="shared" si="189"/>
        <v>#VALUE!</v>
      </c>
      <c r="M1193" s="25" t="e">
        <f t="shared" si="190"/>
        <v>#VALUE!</v>
      </c>
      <c r="N1193" s="25" t="e">
        <f t="shared" si="191"/>
        <v>#VALUE!</v>
      </c>
      <c r="O1193" s="121"/>
    </row>
    <row r="1194" spans="2:15" x14ac:dyDescent="0.45">
      <c r="B1194" s="116" t="str">
        <f t="shared" si="183"/>
        <v/>
      </c>
      <c r="C1194" s="33" t="str">
        <f t="shared" si="184"/>
        <v/>
      </c>
      <c r="D1194" s="41" t="str">
        <f t="shared" si="185"/>
        <v/>
      </c>
      <c r="E1194" s="33" t="str">
        <f t="shared" si="186"/>
        <v/>
      </c>
      <c r="F1194" s="33" t="str">
        <f t="shared" si="187"/>
        <v/>
      </c>
      <c r="G1194" s="42"/>
      <c r="H1194" s="33" t="str">
        <f t="shared" si="188"/>
        <v/>
      </c>
      <c r="K1194" s="22"/>
      <c r="L1194" s="25" t="e">
        <f t="shared" si="189"/>
        <v>#VALUE!</v>
      </c>
      <c r="M1194" s="25" t="e">
        <f t="shared" si="190"/>
        <v>#VALUE!</v>
      </c>
      <c r="N1194" s="25" t="e">
        <f t="shared" si="191"/>
        <v>#VALUE!</v>
      </c>
      <c r="O1194" s="121"/>
    </row>
    <row r="1195" spans="2:15" x14ac:dyDescent="0.45">
      <c r="B1195" s="116" t="str">
        <f t="shared" si="183"/>
        <v/>
      </c>
      <c r="C1195" s="33" t="str">
        <f t="shared" si="184"/>
        <v/>
      </c>
      <c r="D1195" s="41" t="str">
        <f t="shared" si="185"/>
        <v/>
      </c>
      <c r="E1195" s="33" t="str">
        <f t="shared" si="186"/>
        <v/>
      </c>
      <c r="F1195" s="33" t="str">
        <f t="shared" si="187"/>
        <v/>
      </c>
      <c r="G1195" s="42"/>
      <c r="H1195" s="33" t="str">
        <f t="shared" si="188"/>
        <v/>
      </c>
      <c r="K1195" s="22"/>
      <c r="L1195" s="25" t="e">
        <f t="shared" si="189"/>
        <v>#VALUE!</v>
      </c>
      <c r="M1195" s="25" t="e">
        <f t="shared" si="190"/>
        <v>#VALUE!</v>
      </c>
      <c r="N1195" s="25" t="e">
        <f t="shared" si="191"/>
        <v>#VALUE!</v>
      </c>
      <c r="O1195" s="121"/>
    </row>
    <row r="1196" spans="2:15" x14ac:dyDescent="0.45">
      <c r="B1196" s="116" t="str">
        <f t="shared" si="183"/>
        <v/>
      </c>
      <c r="C1196" s="33" t="str">
        <f t="shared" si="184"/>
        <v/>
      </c>
      <c r="D1196" s="41" t="str">
        <f t="shared" si="185"/>
        <v/>
      </c>
      <c r="E1196" s="33" t="str">
        <f t="shared" si="186"/>
        <v/>
      </c>
      <c r="F1196" s="33" t="str">
        <f t="shared" si="187"/>
        <v/>
      </c>
      <c r="G1196" s="42"/>
      <c r="H1196" s="33" t="str">
        <f t="shared" si="188"/>
        <v/>
      </c>
      <c r="K1196" s="22"/>
      <c r="L1196" s="25" t="e">
        <f t="shared" si="189"/>
        <v>#VALUE!</v>
      </c>
      <c r="M1196" s="25" t="e">
        <f t="shared" si="190"/>
        <v>#VALUE!</v>
      </c>
      <c r="N1196" s="25" t="e">
        <f t="shared" si="191"/>
        <v>#VALUE!</v>
      </c>
      <c r="O1196" s="121"/>
    </row>
    <row r="1197" spans="2:15" x14ac:dyDescent="0.45">
      <c r="B1197" s="116" t="str">
        <f t="shared" si="183"/>
        <v/>
      </c>
      <c r="C1197" s="33" t="str">
        <f t="shared" si="184"/>
        <v/>
      </c>
      <c r="D1197" s="41" t="str">
        <f t="shared" si="185"/>
        <v/>
      </c>
      <c r="E1197" s="33" t="str">
        <f t="shared" si="186"/>
        <v/>
      </c>
      <c r="F1197" s="33" t="str">
        <f t="shared" si="187"/>
        <v/>
      </c>
      <c r="G1197" s="42"/>
      <c r="H1197" s="33" t="str">
        <f t="shared" si="188"/>
        <v/>
      </c>
      <c r="K1197" s="22"/>
      <c r="L1197" s="25" t="e">
        <f t="shared" si="189"/>
        <v>#VALUE!</v>
      </c>
      <c r="M1197" s="25" t="e">
        <f t="shared" si="190"/>
        <v>#VALUE!</v>
      </c>
      <c r="N1197" s="25" t="e">
        <f t="shared" si="191"/>
        <v>#VALUE!</v>
      </c>
      <c r="O1197" s="121"/>
    </row>
    <row r="1198" spans="2:15" x14ac:dyDescent="0.45">
      <c r="B1198" s="116" t="str">
        <f t="shared" si="183"/>
        <v/>
      </c>
      <c r="C1198" s="33" t="str">
        <f t="shared" si="184"/>
        <v/>
      </c>
      <c r="D1198" s="41" t="str">
        <f t="shared" si="185"/>
        <v/>
      </c>
      <c r="E1198" s="33" t="str">
        <f t="shared" si="186"/>
        <v/>
      </c>
      <c r="F1198" s="33" t="str">
        <f t="shared" si="187"/>
        <v/>
      </c>
      <c r="G1198" s="42"/>
      <c r="H1198" s="33" t="str">
        <f t="shared" si="188"/>
        <v/>
      </c>
      <c r="K1198" s="22"/>
      <c r="L1198" s="25" t="e">
        <f t="shared" si="189"/>
        <v>#VALUE!</v>
      </c>
      <c r="M1198" s="25" t="e">
        <f t="shared" si="190"/>
        <v>#VALUE!</v>
      </c>
      <c r="N1198" s="25" t="e">
        <f t="shared" si="191"/>
        <v>#VALUE!</v>
      </c>
      <c r="O1198" s="121"/>
    </row>
    <row r="1199" spans="2:15" x14ac:dyDescent="0.45">
      <c r="B1199" s="116" t="str">
        <f t="shared" si="183"/>
        <v/>
      </c>
      <c r="C1199" s="33" t="str">
        <f t="shared" si="184"/>
        <v/>
      </c>
      <c r="D1199" s="41" t="str">
        <f t="shared" si="185"/>
        <v/>
      </c>
      <c r="E1199" s="33" t="str">
        <f t="shared" si="186"/>
        <v/>
      </c>
      <c r="F1199" s="33" t="str">
        <f t="shared" si="187"/>
        <v/>
      </c>
      <c r="G1199" s="42"/>
      <c r="H1199" s="33" t="str">
        <f t="shared" si="188"/>
        <v/>
      </c>
      <c r="K1199" s="22"/>
      <c r="L1199" s="25" t="e">
        <f t="shared" si="189"/>
        <v>#VALUE!</v>
      </c>
      <c r="M1199" s="25" t="e">
        <f t="shared" si="190"/>
        <v>#VALUE!</v>
      </c>
      <c r="N1199" s="25" t="e">
        <f t="shared" si="191"/>
        <v>#VALUE!</v>
      </c>
      <c r="O1199" s="121"/>
    </row>
    <row r="1200" spans="2:15" x14ac:dyDescent="0.45">
      <c r="B1200" s="116" t="str">
        <f t="shared" si="183"/>
        <v/>
      </c>
      <c r="C1200" s="33" t="str">
        <f t="shared" si="184"/>
        <v/>
      </c>
      <c r="D1200" s="41" t="str">
        <f t="shared" si="185"/>
        <v/>
      </c>
      <c r="E1200" s="33" t="str">
        <f t="shared" si="186"/>
        <v/>
      </c>
      <c r="F1200" s="33" t="str">
        <f t="shared" si="187"/>
        <v/>
      </c>
      <c r="G1200" s="42"/>
      <c r="H1200" s="33" t="str">
        <f t="shared" si="188"/>
        <v/>
      </c>
      <c r="K1200" s="22"/>
      <c r="L1200" s="25" t="e">
        <f t="shared" si="189"/>
        <v>#VALUE!</v>
      </c>
      <c r="M1200" s="25" t="e">
        <f t="shared" si="190"/>
        <v>#VALUE!</v>
      </c>
      <c r="N1200" s="25" t="e">
        <f t="shared" si="191"/>
        <v>#VALUE!</v>
      </c>
      <c r="O1200" s="121"/>
    </row>
    <row r="1201" spans="2:15" x14ac:dyDescent="0.45">
      <c r="B1201" s="116" t="str">
        <f t="shared" si="183"/>
        <v/>
      </c>
      <c r="C1201" s="33" t="str">
        <f t="shared" si="184"/>
        <v/>
      </c>
      <c r="D1201" s="41" t="str">
        <f t="shared" si="185"/>
        <v/>
      </c>
      <c r="E1201" s="33" t="str">
        <f t="shared" si="186"/>
        <v/>
      </c>
      <c r="F1201" s="33" t="str">
        <f t="shared" si="187"/>
        <v/>
      </c>
      <c r="G1201" s="42"/>
      <c r="H1201" s="33" t="str">
        <f t="shared" si="188"/>
        <v/>
      </c>
      <c r="K1201" s="22"/>
      <c r="L1201" s="25" t="e">
        <f t="shared" si="189"/>
        <v>#VALUE!</v>
      </c>
      <c r="M1201" s="25" t="e">
        <f t="shared" si="190"/>
        <v>#VALUE!</v>
      </c>
      <c r="N1201" s="25" t="e">
        <f t="shared" si="191"/>
        <v>#VALUE!</v>
      </c>
      <c r="O1201" s="121"/>
    </row>
    <row r="1202" spans="2:15" x14ac:dyDescent="0.45">
      <c r="B1202" s="116" t="str">
        <f t="shared" si="183"/>
        <v/>
      </c>
      <c r="C1202" s="33" t="str">
        <f t="shared" si="184"/>
        <v/>
      </c>
      <c r="D1202" s="41" t="str">
        <f t="shared" si="185"/>
        <v/>
      </c>
      <c r="E1202" s="33" t="str">
        <f t="shared" si="186"/>
        <v/>
      </c>
      <c r="F1202" s="33" t="str">
        <f t="shared" si="187"/>
        <v/>
      </c>
      <c r="G1202" s="42"/>
      <c r="H1202" s="33" t="str">
        <f t="shared" si="188"/>
        <v/>
      </c>
      <c r="K1202" s="22"/>
      <c r="L1202" s="25" t="e">
        <f t="shared" si="189"/>
        <v>#VALUE!</v>
      </c>
      <c r="M1202" s="25" t="e">
        <f t="shared" si="190"/>
        <v>#VALUE!</v>
      </c>
      <c r="N1202" s="25" t="e">
        <f t="shared" si="191"/>
        <v>#VALUE!</v>
      </c>
      <c r="O1202" s="121"/>
    </row>
    <row r="1203" spans="2:15" x14ac:dyDescent="0.45">
      <c r="B1203" s="116" t="str">
        <f t="shared" si="183"/>
        <v/>
      </c>
      <c r="C1203" s="33" t="str">
        <f t="shared" si="184"/>
        <v/>
      </c>
      <c r="D1203" s="41" t="str">
        <f t="shared" si="185"/>
        <v/>
      </c>
      <c r="E1203" s="33" t="str">
        <f t="shared" si="186"/>
        <v/>
      </c>
      <c r="F1203" s="33" t="str">
        <f t="shared" si="187"/>
        <v/>
      </c>
      <c r="G1203" s="42"/>
      <c r="H1203" s="33" t="str">
        <f t="shared" si="188"/>
        <v/>
      </c>
      <c r="K1203" s="22"/>
      <c r="L1203" s="25" t="e">
        <f t="shared" si="189"/>
        <v>#VALUE!</v>
      </c>
      <c r="M1203" s="25" t="e">
        <f t="shared" si="190"/>
        <v>#VALUE!</v>
      </c>
      <c r="N1203" s="25" t="e">
        <f t="shared" si="191"/>
        <v>#VALUE!</v>
      </c>
      <c r="O1203" s="121"/>
    </row>
    <row r="1204" spans="2:15" x14ac:dyDescent="0.45">
      <c r="B1204" s="116" t="str">
        <f t="shared" si="183"/>
        <v/>
      </c>
      <c r="C1204" s="33" t="str">
        <f t="shared" si="184"/>
        <v/>
      </c>
      <c r="D1204" s="41" t="str">
        <f t="shared" si="185"/>
        <v/>
      </c>
      <c r="E1204" s="33" t="str">
        <f t="shared" si="186"/>
        <v/>
      </c>
      <c r="F1204" s="33" t="str">
        <f t="shared" si="187"/>
        <v/>
      </c>
      <c r="G1204" s="42"/>
      <c r="H1204" s="33" t="str">
        <f t="shared" si="188"/>
        <v/>
      </c>
      <c r="K1204" s="22"/>
      <c r="L1204" s="25" t="e">
        <f t="shared" si="189"/>
        <v>#VALUE!</v>
      </c>
      <c r="M1204" s="25" t="e">
        <f t="shared" si="190"/>
        <v>#VALUE!</v>
      </c>
      <c r="N1204" s="25" t="e">
        <f t="shared" si="191"/>
        <v>#VALUE!</v>
      </c>
      <c r="O1204" s="121"/>
    </row>
    <row r="1205" spans="2:15" x14ac:dyDescent="0.45">
      <c r="B1205" s="116" t="str">
        <f t="shared" si="183"/>
        <v/>
      </c>
      <c r="C1205" s="33" t="str">
        <f t="shared" si="184"/>
        <v/>
      </c>
      <c r="D1205" s="41" t="str">
        <f t="shared" si="185"/>
        <v/>
      </c>
      <c r="E1205" s="33" t="str">
        <f t="shared" si="186"/>
        <v/>
      </c>
      <c r="F1205" s="33" t="str">
        <f t="shared" si="187"/>
        <v/>
      </c>
      <c r="G1205" s="42"/>
      <c r="H1205" s="33" t="str">
        <f t="shared" si="188"/>
        <v/>
      </c>
      <c r="K1205" s="22"/>
      <c r="L1205" s="25" t="e">
        <f t="shared" si="189"/>
        <v>#VALUE!</v>
      </c>
      <c r="M1205" s="25" t="e">
        <f t="shared" si="190"/>
        <v>#VALUE!</v>
      </c>
      <c r="N1205" s="25" t="e">
        <f t="shared" si="191"/>
        <v>#VALUE!</v>
      </c>
      <c r="O1205" s="121"/>
    </row>
    <row r="1206" spans="2:15" x14ac:dyDescent="0.45">
      <c r="B1206" s="116" t="str">
        <f t="shared" si="183"/>
        <v/>
      </c>
      <c r="C1206" s="33" t="str">
        <f t="shared" si="184"/>
        <v/>
      </c>
      <c r="D1206" s="41" t="str">
        <f t="shared" si="185"/>
        <v/>
      </c>
      <c r="E1206" s="33" t="str">
        <f t="shared" si="186"/>
        <v/>
      </c>
      <c r="F1206" s="33" t="str">
        <f t="shared" si="187"/>
        <v/>
      </c>
      <c r="G1206" s="42"/>
      <c r="H1206" s="33" t="str">
        <f t="shared" si="188"/>
        <v/>
      </c>
      <c r="K1206" s="22"/>
      <c r="L1206" s="25" t="e">
        <f t="shared" si="189"/>
        <v>#VALUE!</v>
      </c>
      <c r="M1206" s="25" t="e">
        <f t="shared" si="190"/>
        <v>#VALUE!</v>
      </c>
      <c r="N1206" s="25" t="e">
        <f t="shared" si="191"/>
        <v>#VALUE!</v>
      </c>
      <c r="O1206" s="121"/>
    </row>
    <row r="1207" spans="2:15" x14ac:dyDescent="0.45">
      <c r="B1207" s="116" t="str">
        <f t="shared" si="183"/>
        <v/>
      </c>
      <c r="C1207" s="33" t="str">
        <f t="shared" si="184"/>
        <v/>
      </c>
      <c r="D1207" s="41" t="str">
        <f t="shared" si="185"/>
        <v/>
      </c>
      <c r="E1207" s="33" t="str">
        <f t="shared" si="186"/>
        <v/>
      </c>
      <c r="F1207" s="33" t="str">
        <f t="shared" si="187"/>
        <v/>
      </c>
      <c r="G1207" s="42"/>
      <c r="H1207" s="33" t="str">
        <f t="shared" si="188"/>
        <v/>
      </c>
      <c r="K1207" s="22"/>
      <c r="L1207" s="25" t="e">
        <f t="shared" si="189"/>
        <v>#VALUE!</v>
      </c>
      <c r="M1207" s="25" t="e">
        <f t="shared" si="190"/>
        <v>#VALUE!</v>
      </c>
      <c r="N1207" s="25" t="e">
        <f t="shared" si="191"/>
        <v>#VALUE!</v>
      </c>
      <c r="O1207" s="121"/>
    </row>
    <row r="1208" spans="2:15" x14ac:dyDescent="0.45">
      <c r="B1208" s="116" t="str">
        <f t="shared" si="183"/>
        <v/>
      </c>
      <c r="C1208" s="33" t="str">
        <f t="shared" si="184"/>
        <v/>
      </c>
      <c r="D1208" s="41" t="str">
        <f t="shared" si="185"/>
        <v/>
      </c>
      <c r="E1208" s="33" t="str">
        <f t="shared" si="186"/>
        <v/>
      </c>
      <c r="F1208" s="33" t="str">
        <f t="shared" si="187"/>
        <v/>
      </c>
      <c r="G1208" s="42"/>
      <c r="H1208" s="33" t="str">
        <f t="shared" si="188"/>
        <v/>
      </c>
      <c r="K1208" s="22"/>
      <c r="L1208" s="25" t="e">
        <f t="shared" si="189"/>
        <v>#VALUE!</v>
      </c>
      <c r="M1208" s="25" t="e">
        <f t="shared" si="190"/>
        <v>#VALUE!</v>
      </c>
      <c r="N1208" s="25" t="e">
        <f t="shared" si="191"/>
        <v>#VALUE!</v>
      </c>
      <c r="O1208" s="121"/>
    </row>
    <row r="1209" spans="2:15" x14ac:dyDescent="0.45">
      <c r="B1209" s="116" t="str">
        <f t="shared" si="183"/>
        <v/>
      </c>
      <c r="C1209" s="33" t="str">
        <f t="shared" si="184"/>
        <v/>
      </c>
      <c r="D1209" s="41" t="str">
        <f t="shared" si="185"/>
        <v/>
      </c>
      <c r="E1209" s="33" t="str">
        <f t="shared" si="186"/>
        <v/>
      </c>
      <c r="F1209" s="33" t="str">
        <f t="shared" si="187"/>
        <v/>
      </c>
      <c r="G1209" s="42"/>
      <c r="H1209" s="33" t="str">
        <f t="shared" si="188"/>
        <v/>
      </c>
      <c r="K1209" s="22"/>
      <c r="L1209" s="25" t="e">
        <f t="shared" si="189"/>
        <v>#VALUE!</v>
      </c>
      <c r="M1209" s="25" t="e">
        <f t="shared" si="190"/>
        <v>#VALUE!</v>
      </c>
      <c r="N1209" s="25" t="e">
        <f t="shared" si="191"/>
        <v>#VALUE!</v>
      </c>
      <c r="O1209" s="121"/>
    </row>
    <row r="1210" spans="2:15" x14ac:dyDescent="0.45">
      <c r="B1210" s="116" t="str">
        <f t="shared" si="183"/>
        <v/>
      </c>
      <c r="C1210" s="33" t="str">
        <f t="shared" si="184"/>
        <v/>
      </c>
      <c r="D1210" s="41" t="str">
        <f t="shared" si="185"/>
        <v/>
      </c>
      <c r="E1210" s="33" t="str">
        <f t="shared" si="186"/>
        <v/>
      </c>
      <c r="F1210" s="33" t="str">
        <f t="shared" si="187"/>
        <v/>
      </c>
      <c r="G1210" s="42"/>
      <c r="H1210" s="33" t="str">
        <f t="shared" si="188"/>
        <v/>
      </c>
      <c r="K1210" s="22"/>
      <c r="L1210" s="25" t="e">
        <f t="shared" si="189"/>
        <v>#VALUE!</v>
      </c>
      <c r="M1210" s="25" t="e">
        <f t="shared" si="190"/>
        <v>#VALUE!</v>
      </c>
      <c r="N1210" s="25" t="e">
        <f t="shared" si="191"/>
        <v>#VALUE!</v>
      </c>
      <c r="O1210" s="121"/>
    </row>
    <row r="1211" spans="2:15" x14ac:dyDescent="0.45">
      <c r="B1211" s="116" t="str">
        <f t="shared" si="183"/>
        <v/>
      </c>
      <c r="C1211" s="33" t="str">
        <f t="shared" si="184"/>
        <v/>
      </c>
      <c r="D1211" s="41" t="str">
        <f t="shared" si="185"/>
        <v/>
      </c>
      <c r="E1211" s="33" t="str">
        <f t="shared" si="186"/>
        <v/>
      </c>
      <c r="F1211" s="33" t="str">
        <f t="shared" si="187"/>
        <v/>
      </c>
      <c r="G1211" s="42"/>
      <c r="H1211" s="33" t="str">
        <f t="shared" si="188"/>
        <v/>
      </c>
      <c r="K1211" s="22"/>
      <c r="L1211" s="25" t="e">
        <f t="shared" si="189"/>
        <v>#VALUE!</v>
      </c>
      <c r="M1211" s="25" t="e">
        <f t="shared" si="190"/>
        <v>#VALUE!</v>
      </c>
      <c r="N1211" s="25" t="e">
        <f t="shared" si="191"/>
        <v>#VALUE!</v>
      </c>
      <c r="O1211" s="121"/>
    </row>
    <row r="1212" spans="2:15" x14ac:dyDescent="0.45">
      <c r="B1212" s="116" t="str">
        <f t="shared" si="183"/>
        <v/>
      </c>
      <c r="C1212" s="33" t="str">
        <f t="shared" si="184"/>
        <v/>
      </c>
      <c r="D1212" s="41" t="str">
        <f t="shared" si="185"/>
        <v/>
      </c>
      <c r="E1212" s="33" t="str">
        <f t="shared" si="186"/>
        <v/>
      </c>
      <c r="F1212" s="33" t="str">
        <f t="shared" si="187"/>
        <v/>
      </c>
      <c r="G1212" s="42"/>
      <c r="H1212" s="33" t="str">
        <f t="shared" si="188"/>
        <v/>
      </c>
      <c r="K1212" s="22"/>
      <c r="L1212" s="25" t="e">
        <f t="shared" si="189"/>
        <v>#VALUE!</v>
      </c>
      <c r="M1212" s="25" t="e">
        <f t="shared" si="190"/>
        <v>#VALUE!</v>
      </c>
      <c r="N1212" s="25" t="e">
        <f t="shared" si="191"/>
        <v>#VALUE!</v>
      </c>
      <c r="O1212" s="121"/>
    </row>
    <row r="1213" spans="2:15" x14ac:dyDescent="0.45">
      <c r="B1213" s="116" t="str">
        <f t="shared" si="183"/>
        <v/>
      </c>
      <c r="C1213" s="33" t="str">
        <f t="shared" si="184"/>
        <v/>
      </c>
      <c r="D1213" s="41" t="str">
        <f t="shared" si="185"/>
        <v/>
      </c>
      <c r="E1213" s="33" t="str">
        <f t="shared" si="186"/>
        <v/>
      </c>
      <c r="F1213" s="33" t="str">
        <f t="shared" si="187"/>
        <v/>
      </c>
      <c r="G1213" s="42"/>
      <c r="H1213" s="33" t="str">
        <f t="shared" si="188"/>
        <v/>
      </c>
      <c r="K1213" s="22"/>
      <c r="L1213" s="25" t="e">
        <f t="shared" si="189"/>
        <v>#VALUE!</v>
      </c>
      <c r="M1213" s="25" t="e">
        <f t="shared" si="190"/>
        <v>#VALUE!</v>
      </c>
      <c r="N1213" s="25" t="e">
        <f t="shared" si="191"/>
        <v>#VALUE!</v>
      </c>
      <c r="O1213" s="121"/>
    </row>
    <row r="1214" spans="2:15" x14ac:dyDescent="0.45">
      <c r="B1214" s="116" t="str">
        <f t="shared" si="183"/>
        <v/>
      </c>
      <c r="C1214" s="33" t="str">
        <f t="shared" si="184"/>
        <v/>
      </c>
      <c r="D1214" s="41" t="str">
        <f t="shared" si="185"/>
        <v/>
      </c>
      <c r="E1214" s="33" t="str">
        <f t="shared" si="186"/>
        <v/>
      </c>
      <c r="F1214" s="33" t="str">
        <f t="shared" si="187"/>
        <v/>
      </c>
      <c r="G1214" s="42"/>
      <c r="H1214" s="33" t="str">
        <f t="shared" si="188"/>
        <v/>
      </c>
      <c r="K1214" s="22"/>
      <c r="L1214" s="25" t="e">
        <f t="shared" si="189"/>
        <v>#VALUE!</v>
      </c>
      <c r="M1214" s="25" t="e">
        <f t="shared" si="190"/>
        <v>#VALUE!</v>
      </c>
      <c r="N1214" s="25" t="e">
        <f t="shared" si="191"/>
        <v>#VALUE!</v>
      </c>
      <c r="O1214" s="121"/>
    </row>
    <row r="1215" spans="2:15" x14ac:dyDescent="0.45">
      <c r="B1215" s="116" t="str">
        <f t="shared" si="183"/>
        <v/>
      </c>
      <c r="C1215" s="33" t="str">
        <f t="shared" si="184"/>
        <v/>
      </c>
      <c r="D1215" s="41" t="str">
        <f t="shared" si="185"/>
        <v/>
      </c>
      <c r="E1215" s="33" t="str">
        <f t="shared" si="186"/>
        <v/>
      </c>
      <c r="F1215" s="33" t="str">
        <f t="shared" si="187"/>
        <v/>
      </c>
      <c r="G1215" s="42"/>
      <c r="H1215" s="33" t="str">
        <f t="shared" si="188"/>
        <v/>
      </c>
      <c r="K1215" s="22"/>
      <c r="L1215" s="25" t="e">
        <f t="shared" si="189"/>
        <v>#VALUE!</v>
      </c>
      <c r="M1215" s="25" t="e">
        <f t="shared" si="190"/>
        <v>#VALUE!</v>
      </c>
      <c r="N1215" s="25" t="e">
        <f t="shared" si="191"/>
        <v>#VALUE!</v>
      </c>
      <c r="O1215" s="121"/>
    </row>
    <row r="1216" spans="2:15" x14ac:dyDescent="0.45">
      <c r="B1216" s="116" t="str">
        <f t="shared" si="183"/>
        <v/>
      </c>
      <c r="C1216" s="33" t="str">
        <f t="shared" si="184"/>
        <v/>
      </c>
      <c r="D1216" s="41" t="str">
        <f t="shared" si="185"/>
        <v/>
      </c>
      <c r="E1216" s="33" t="str">
        <f t="shared" si="186"/>
        <v/>
      </c>
      <c r="F1216" s="33" t="str">
        <f t="shared" si="187"/>
        <v/>
      </c>
      <c r="G1216" s="42"/>
      <c r="H1216" s="33" t="str">
        <f t="shared" si="188"/>
        <v/>
      </c>
      <c r="K1216" s="22"/>
      <c r="L1216" s="25" t="e">
        <f t="shared" si="189"/>
        <v>#VALUE!</v>
      </c>
      <c r="M1216" s="25" t="e">
        <f t="shared" si="190"/>
        <v>#VALUE!</v>
      </c>
      <c r="N1216" s="25" t="e">
        <f t="shared" si="191"/>
        <v>#VALUE!</v>
      </c>
      <c r="O1216" s="121"/>
    </row>
    <row r="1217" spans="2:15" x14ac:dyDescent="0.45">
      <c r="B1217" s="116" t="str">
        <f t="shared" si="183"/>
        <v/>
      </c>
      <c r="C1217" s="33" t="str">
        <f t="shared" si="184"/>
        <v/>
      </c>
      <c r="D1217" s="41" t="str">
        <f t="shared" si="185"/>
        <v/>
      </c>
      <c r="E1217" s="33" t="str">
        <f t="shared" si="186"/>
        <v/>
      </c>
      <c r="F1217" s="33" t="str">
        <f t="shared" si="187"/>
        <v/>
      </c>
      <c r="G1217" s="42"/>
      <c r="H1217" s="33" t="str">
        <f t="shared" si="188"/>
        <v/>
      </c>
      <c r="K1217" s="22"/>
      <c r="L1217" s="25" t="e">
        <f t="shared" si="189"/>
        <v>#VALUE!</v>
      </c>
      <c r="M1217" s="25" t="e">
        <f t="shared" si="190"/>
        <v>#VALUE!</v>
      </c>
      <c r="N1217" s="25" t="e">
        <f t="shared" si="191"/>
        <v>#VALUE!</v>
      </c>
      <c r="O1217" s="121"/>
    </row>
    <row r="1218" spans="2:15" x14ac:dyDescent="0.45">
      <c r="B1218" s="116" t="str">
        <f t="shared" si="183"/>
        <v/>
      </c>
      <c r="C1218" s="33" t="str">
        <f t="shared" si="184"/>
        <v/>
      </c>
      <c r="D1218" s="41" t="str">
        <f t="shared" si="185"/>
        <v/>
      </c>
      <c r="E1218" s="33" t="str">
        <f t="shared" si="186"/>
        <v/>
      </c>
      <c r="F1218" s="33" t="str">
        <f t="shared" si="187"/>
        <v/>
      </c>
      <c r="G1218" s="42"/>
      <c r="H1218" s="33" t="str">
        <f t="shared" si="188"/>
        <v/>
      </c>
      <c r="K1218" s="22"/>
      <c r="L1218" s="25" t="e">
        <f t="shared" si="189"/>
        <v>#VALUE!</v>
      </c>
      <c r="M1218" s="25" t="e">
        <f t="shared" si="190"/>
        <v>#VALUE!</v>
      </c>
      <c r="N1218" s="25" t="e">
        <f t="shared" si="191"/>
        <v>#VALUE!</v>
      </c>
      <c r="O1218" s="121"/>
    </row>
    <row r="1219" spans="2:15" x14ac:dyDescent="0.45">
      <c r="B1219" s="116" t="str">
        <f t="shared" si="183"/>
        <v/>
      </c>
      <c r="C1219" s="33" t="str">
        <f t="shared" si="184"/>
        <v/>
      </c>
      <c r="D1219" s="41" t="str">
        <f t="shared" si="185"/>
        <v/>
      </c>
      <c r="E1219" s="33" t="str">
        <f t="shared" si="186"/>
        <v/>
      </c>
      <c r="F1219" s="33" t="str">
        <f t="shared" si="187"/>
        <v/>
      </c>
      <c r="G1219" s="42"/>
      <c r="H1219" s="33" t="str">
        <f t="shared" si="188"/>
        <v/>
      </c>
      <c r="K1219" s="22"/>
      <c r="L1219" s="25" t="e">
        <f t="shared" si="189"/>
        <v>#VALUE!</v>
      </c>
      <c r="M1219" s="25" t="e">
        <f t="shared" si="190"/>
        <v>#VALUE!</v>
      </c>
      <c r="N1219" s="25" t="e">
        <f t="shared" si="191"/>
        <v>#VALUE!</v>
      </c>
      <c r="O1219" s="121"/>
    </row>
    <row r="1220" spans="2:15" x14ac:dyDescent="0.45">
      <c r="B1220" s="116" t="str">
        <f t="shared" si="183"/>
        <v/>
      </c>
      <c r="C1220" s="33" t="str">
        <f t="shared" si="184"/>
        <v/>
      </c>
      <c r="D1220" s="41" t="str">
        <f t="shared" si="185"/>
        <v/>
      </c>
      <c r="E1220" s="33" t="str">
        <f t="shared" si="186"/>
        <v/>
      </c>
      <c r="F1220" s="33" t="str">
        <f t="shared" si="187"/>
        <v/>
      </c>
      <c r="G1220" s="42"/>
      <c r="H1220" s="33" t="str">
        <f t="shared" si="188"/>
        <v/>
      </c>
      <c r="K1220" s="22"/>
      <c r="L1220" s="25" t="e">
        <f t="shared" si="189"/>
        <v>#VALUE!</v>
      </c>
      <c r="M1220" s="25" t="e">
        <f t="shared" si="190"/>
        <v>#VALUE!</v>
      </c>
      <c r="N1220" s="25" t="e">
        <f t="shared" si="191"/>
        <v>#VALUE!</v>
      </c>
      <c r="O1220" s="121"/>
    </row>
    <row r="1221" spans="2:15" x14ac:dyDescent="0.45">
      <c r="B1221" s="116" t="str">
        <f t="shared" si="183"/>
        <v/>
      </c>
      <c r="C1221" s="33" t="str">
        <f t="shared" si="184"/>
        <v/>
      </c>
      <c r="D1221" s="41" t="str">
        <f t="shared" si="185"/>
        <v/>
      </c>
      <c r="E1221" s="33" t="str">
        <f t="shared" si="186"/>
        <v/>
      </c>
      <c r="F1221" s="33" t="str">
        <f t="shared" si="187"/>
        <v/>
      </c>
      <c r="G1221" s="42"/>
      <c r="H1221" s="33" t="str">
        <f t="shared" si="188"/>
        <v/>
      </c>
      <c r="K1221" s="22"/>
      <c r="L1221" s="25" t="e">
        <f t="shared" si="189"/>
        <v>#VALUE!</v>
      </c>
      <c r="M1221" s="25" t="e">
        <f t="shared" si="190"/>
        <v>#VALUE!</v>
      </c>
      <c r="N1221" s="25" t="e">
        <f t="shared" si="191"/>
        <v>#VALUE!</v>
      </c>
      <c r="O1221" s="121"/>
    </row>
    <row r="1222" spans="2:15" x14ac:dyDescent="0.45">
      <c r="B1222" s="116" t="str">
        <f t="shared" si="183"/>
        <v/>
      </c>
      <c r="C1222" s="33" t="str">
        <f t="shared" si="184"/>
        <v/>
      </c>
      <c r="D1222" s="41" t="str">
        <f t="shared" si="185"/>
        <v/>
      </c>
      <c r="E1222" s="33" t="str">
        <f t="shared" si="186"/>
        <v/>
      </c>
      <c r="F1222" s="33" t="str">
        <f t="shared" si="187"/>
        <v/>
      </c>
      <c r="G1222" s="42"/>
      <c r="H1222" s="33" t="str">
        <f t="shared" si="188"/>
        <v/>
      </c>
      <c r="K1222" s="22"/>
      <c r="L1222" s="25" t="e">
        <f t="shared" si="189"/>
        <v>#VALUE!</v>
      </c>
      <c r="M1222" s="25" t="e">
        <f t="shared" si="190"/>
        <v>#VALUE!</v>
      </c>
      <c r="N1222" s="25" t="e">
        <f t="shared" si="191"/>
        <v>#VALUE!</v>
      </c>
      <c r="O1222" s="121"/>
    </row>
    <row r="1223" spans="2:15" x14ac:dyDescent="0.45">
      <c r="B1223" s="116" t="str">
        <f t="shared" si="183"/>
        <v/>
      </c>
      <c r="C1223" s="33" t="str">
        <f t="shared" si="184"/>
        <v/>
      </c>
      <c r="D1223" s="41" t="str">
        <f t="shared" si="185"/>
        <v/>
      </c>
      <c r="E1223" s="33" t="str">
        <f t="shared" si="186"/>
        <v/>
      </c>
      <c r="F1223" s="33" t="str">
        <f t="shared" si="187"/>
        <v/>
      </c>
      <c r="G1223" s="42"/>
      <c r="H1223" s="33" t="str">
        <f t="shared" si="188"/>
        <v/>
      </c>
      <c r="K1223" s="22"/>
      <c r="L1223" s="25" t="e">
        <f t="shared" si="189"/>
        <v>#VALUE!</v>
      </c>
      <c r="M1223" s="25" t="e">
        <f t="shared" si="190"/>
        <v>#VALUE!</v>
      </c>
      <c r="N1223" s="25" t="e">
        <f t="shared" si="191"/>
        <v>#VALUE!</v>
      </c>
      <c r="O1223" s="121"/>
    </row>
    <row r="1224" spans="2:15" x14ac:dyDescent="0.45">
      <c r="B1224" s="116" t="str">
        <f t="shared" si="183"/>
        <v/>
      </c>
      <c r="C1224" s="33" t="str">
        <f t="shared" si="184"/>
        <v/>
      </c>
      <c r="D1224" s="41" t="str">
        <f t="shared" si="185"/>
        <v/>
      </c>
      <c r="E1224" s="33" t="str">
        <f t="shared" si="186"/>
        <v/>
      </c>
      <c r="F1224" s="33" t="str">
        <f t="shared" si="187"/>
        <v/>
      </c>
      <c r="G1224" s="42"/>
      <c r="H1224" s="33" t="str">
        <f t="shared" si="188"/>
        <v/>
      </c>
      <c r="K1224" s="22"/>
      <c r="L1224" s="25" t="e">
        <f t="shared" si="189"/>
        <v>#VALUE!</v>
      </c>
      <c r="M1224" s="25" t="e">
        <f t="shared" si="190"/>
        <v>#VALUE!</v>
      </c>
      <c r="N1224" s="25" t="e">
        <f t="shared" si="191"/>
        <v>#VALUE!</v>
      </c>
      <c r="O1224" s="121"/>
    </row>
    <row r="1225" spans="2:15" x14ac:dyDescent="0.45">
      <c r="B1225" s="116" t="str">
        <f t="shared" si="183"/>
        <v/>
      </c>
      <c r="C1225" s="33" t="str">
        <f t="shared" si="184"/>
        <v/>
      </c>
      <c r="D1225" s="41" t="str">
        <f t="shared" si="185"/>
        <v/>
      </c>
      <c r="E1225" s="33" t="str">
        <f t="shared" si="186"/>
        <v/>
      </c>
      <c r="F1225" s="33" t="str">
        <f t="shared" si="187"/>
        <v/>
      </c>
      <c r="G1225" s="42"/>
      <c r="H1225" s="33" t="str">
        <f t="shared" si="188"/>
        <v/>
      </c>
      <c r="K1225" s="22"/>
      <c r="L1225" s="25" t="e">
        <f t="shared" si="189"/>
        <v>#VALUE!</v>
      </c>
      <c r="M1225" s="25" t="e">
        <f t="shared" si="190"/>
        <v>#VALUE!</v>
      </c>
      <c r="N1225" s="25" t="e">
        <f t="shared" si="191"/>
        <v>#VALUE!</v>
      </c>
      <c r="O1225" s="121"/>
    </row>
    <row r="1226" spans="2:15" x14ac:dyDescent="0.45">
      <c r="B1226" s="116" t="str">
        <f t="shared" si="183"/>
        <v/>
      </c>
      <c r="C1226" s="33" t="str">
        <f t="shared" si="184"/>
        <v/>
      </c>
      <c r="D1226" s="41" t="str">
        <f t="shared" si="185"/>
        <v/>
      </c>
      <c r="E1226" s="33" t="str">
        <f t="shared" si="186"/>
        <v/>
      </c>
      <c r="F1226" s="33" t="str">
        <f t="shared" si="187"/>
        <v/>
      </c>
      <c r="G1226" s="42"/>
      <c r="H1226" s="33" t="str">
        <f t="shared" si="188"/>
        <v/>
      </c>
      <c r="K1226" s="22"/>
      <c r="L1226" s="25" t="e">
        <f t="shared" si="189"/>
        <v>#VALUE!</v>
      </c>
      <c r="M1226" s="25" t="e">
        <f t="shared" si="190"/>
        <v>#VALUE!</v>
      </c>
      <c r="N1226" s="25" t="e">
        <f t="shared" si="191"/>
        <v>#VALUE!</v>
      </c>
      <c r="O1226" s="121"/>
    </row>
    <row r="1227" spans="2:15" x14ac:dyDescent="0.45">
      <c r="B1227" s="116" t="str">
        <f t="shared" si="183"/>
        <v/>
      </c>
      <c r="C1227" s="33" t="str">
        <f t="shared" si="184"/>
        <v/>
      </c>
      <c r="D1227" s="41" t="str">
        <f t="shared" si="185"/>
        <v/>
      </c>
      <c r="E1227" s="33" t="str">
        <f t="shared" si="186"/>
        <v/>
      </c>
      <c r="F1227" s="33" t="str">
        <f t="shared" si="187"/>
        <v/>
      </c>
      <c r="G1227" s="42"/>
      <c r="H1227" s="33" t="str">
        <f t="shared" si="188"/>
        <v/>
      </c>
      <c r="K1227" s="22"/>
      <c r="L1227" s="25" t="e">
        <f t="shared" si="189"/>
        <v>#VALUE!</v>
      </c>
      <c r="M1227" s="25" t="e">
        <f t="shared" si="190"/>
        <v>#VALUE!</v>
      </c>
      <c r="N1227" s="25" t="e">
        <f t="shared" si="191"/>
        <v>#VALUE!</v>
      </c>
      <c r="O1227" s="121"/>
    </row>
    <row r="1228" spans="2:15" x14ac:dyDescent="0.45">
      <c r="B1228" s="116" t="str">
        <f t="shared" si="183"/>
        <v/>
      </c>
      <c r="C1228" s="33" t="str">
        <f t="shared" si="184"/>
        <v/>
      </c>
      <c r="D1228" s="41" t="str">
        <f t="shared" si="185"/>
        <v/>
      </c>
      <c r="E1228" s="33" t="str">
        <f t="shared" si="186"/>
        <v/>
      </c>
      <c r="F1228" s="33" t="str">
        <f t="shared" si="187"/>
        <v/>
      </c>
      <c r="G1228" s="42"/>
      <c r="H1228" s="33" t="str">
        <f t="shared" si="188"/>
        <v/>
      </c>
      <c r="K1228" s="22"/>
      <c r="L1228" s="25" t="e">
        <f t="shared" si="189"/>
        <v>#VALUE!</v>
      </c>
      <c r="M1228" s="25" t="e">
        <f t="shared" si="190"/>
        <v>#VALUE!</v>
      </c>
      <c r="N1228" s="25" t="e">
        <f t="shared" si="191"/>
        <v>#VALUE!</v>
      </c>
      <c r="O1228" s="121"/>
    </row>
    <row r="1229" spans="2:15" x14ac:dyDescent="0.45">
      <c r="B1229" s="116" t="str">
        <f t="shared" si="183"/>
        <v/>
      </c>
      <c r="C1229" s="33" t="str">
        <f t="shared" si="184"/>
        <v/>
      </c>
      <c r="D1229" s="41" t="str">
        <f t="shared" si="185"/>
        <v/>
      </c>
      <c r="E1229" s="33" t="str">
        <f t="shared" si="186"/>
        <v/>
      </c>
      <c r="F1229" s="33" t="str">
        <f t="shared" si="187"/>
        <v/>
      </c>
      <c r="G1229" s="42"/>
      <c r="H1229" s="33" t="str">
        <f t="shared" si="188"/>
        <v/>
      </c>
      <c r="K1229" s="22"/>
      <c r="L1229" s="25" t="e">
        <f t="shared" si="189"/>
        <v>#VALUE!</v>
      </c>
      <c r="M1229" s="25" t="e">
        <f t="shared" si="190"/>
        <v>#VALUE!</v>
      </c>
      <c r="N1229" s="25" t="e">
        <f t="shared" si="191"/>
        <v>#VALUE!</v>
      </c>
      <c r="O1229" s="121"/>
    </row>
    <row r="1230" spans="2:15" x14ac:dyDescent="0.45">
      <c r="B1230" s="116" t="str">
        <f t="shared" si="183"/>
        <v/>
      </c>
      <c r="C1230" s="33" t="str">
        <f t="shared" si="184"/>
        <v/>
      </c>
      <c r="D1230" s="41" t="str">
        <f t="shared" si="185"/>
        <v/>
      </c>
      <c r="E1230" s="33" t="str">
        <f t="shared" si="186"/>
        <v/>
      </c>
      <c r="F1230" s="33" t="str">
        <f t="shared" si="187"/>
        <v/>
      </c>
      <c r="G1230" s="42"/>
      <c r="H1230" s="33" t="str">
        <f t="shared" si="188"/>
        <v/>
      </c>
      <c r="K1230" s="22"/>
      <c r="L1230" s="25" t="e">
        <f t="shared" si="189"/>
        <v>#VALUE!</v>
      </c>
      <c r="M1230" s="25" t="e">
        <f t="shared" si="190"/>
        <v>#VALUE!</v>
      </c>
      <c r="N1230" s="25" t="e">
        <f t="shared" si="191"/>
        <v>#VALUE!</v>
      </c>
      <c r="O1230" s="121"/>
    </row>
    <row r="1231" spans="2:15" x14ac:dyDescent="0.45">
      <c r="B1231" s="116" t="str">
        <f t="shared" si="183"/>
        <v/>
      </c>
      <c r="C1231" s="33" t="str">
        <f t="shared" si="184"/>
        <v/>
      </c>
      <c r="D1231" s="41" t="str">
        <f t="shared" si="185"/>
        <v/>
      </c>
      <c r="E1231" s="33" t="str">
        <f t="shared" si="186"/>
        <v/>
      </c>
      <c r="F1231" s="33" t="str">
        <f t="shared" si="187"/>
        <v/>
      </c>
      <c r="G1231" s="42"/>
      <c r="H1231" s="33" t="str">
        <f t="shared" si="188"/>
        <v/>
      </c>
      <c r="K1231" s="22"/>
      <c r="L1231" s="25" t="e">
        <f t="shared" si="189"/>
        <v>#VALUE!</v>
      </c>
      <c r="M1231" s="25" t="e">
        <f t="shared" si="190"/>
        <v>#VALUE!</v>
      </c>
      <c r="N1231" s="25" t="e">
        <f t="shared" si="191"/>
        <v>#VALUE!</v>
      </c>
      <c r="O1231" s="121"/>
    </row>
    <row r="1232" spans="2:15" x14ac:dyDescent="0.45">
      <c r="B1232" s="116" t="str">
        <f t="shared" si="183"/>
        <v/>
      </c>
      <c r="C1232" s="33" t="str">
        <f t="shared" si="184"/>
        <v/>
      </c>
      <c r="D1232" s="41" t="str">
        <f t="shared" si="185"/>
        <v/>
      </c>
      <c r="E1232" s="33" t="str">
        <f t="shared" si="186"/>
        <v/>
      </c>
      <c r="F1232" s="33" t="str">
        <f t="shared" si="187"/>
        <v/>
      </c>
      <c r="G1232" s="42"/>
      <c r="H1232" s="33" t="str">
        <f t="shared" si="188"/>
        <v/>
      </c>
      <c r="K1232" s="22"/>
      <c r="L1232" s="25" t="e">
        <f t="shared" si="189"/>
        <v>#VALUE!</v>
      </c>
      <c r="M1232" s="25" t="e">
        <f t="shared" si="190"/>
        <v>#VALUE!</v>
      </c>
      <c r="N1232" s="25" t="e">
        <f t="shared" si="191"/>
        <v>#VALUE!</v>
      </c>
      <c r="O1232" s="121"/>
    </row>
    <row r="1233" spans="2:15" x14ac:dyDescent="0.45">
      <c r="B1233" s="116" t="str">
        <f t="shared" si="183"/>
        <v/>
      </c>
      <c r="C1233" s="33" t="str">
        <f t="shared" si="184"/>
        <v/>
      </c>
      <c r="D1233" s="41" t="str">
        <f t="shared" si="185"/>
        <v/>
      </c>
      <c r="E1233" s="33" t="str">
        <f t="shared" si="186"/>
        <v/>
      </c>
      <c r="F1233" s="33" t="str">
        <f t="shared" si="187"/>
        <v/>
      </c>
      <c r="G1233" s="42"/>
      <c r="H1233" s="33" t="str">
        <f t="shared" si="188"/>
        <v/>
      </c>
      <c r="K1233" s="22"/>
      <c r="L1233" s="25" t="e">
        <f t="shared" si="189"/>
        <v>#VALUE!</v>
      </c>
      <c r="M1233" s="25" t="e">
        <f t="shared" si="190"/>
        <v>#VALUE!</v>
      </c>
      <c r="N1233" s="25" t="e">
        <f t="shared" si="191"/>
        <v>#VALUE!</v>
      </c>
      <c r="O1233" s="121"/>
    </row>
    <row r="1234" spans="2:15" x14ac:dyDescent="0.45">
      <c r="B1234" s="116" t="str">
        <f t="shared" si="183"/>
        <v/>
      </c>
      <c r="C1234" s="33" t="str">
        <f t="shared" si="184"/>
        <v/>
      </c>
      <c r="D1234" s="41" t="str">
        <f t="shared" si="185"/>
        <v/>
      </c>
      <c r="E1234" s="33" t="str">
        <f t="shared" si="186"/>
        <v/>
      </c>
      <c r="F1234" s="33" t="str">
        <f t="shared" si="187"/>
        <v/>
      </c>
      <c r="G1234" s="42"/>
      <c r="H1234" s="33" t="str">
        <f t="shared" si="188"/>
        <v/>
      </c>
      <c r="K1234" s="22"/>
      <c r="L1234" s="25" t="e">
        <f t="shared" si="189"/>
        <v>#VALUE!</v>
      </c>
      <c r="M1234" s="25" t="e">
        <f t="shared" si="190"/>
        <v>#VALUE!</v>
      </c>
      <c r="N1234" s="25" t="e">
        <f t="shared" si="191"/>
        <v>#VALUE!</v>
      </c>
      <c r="O1234" s="121"/>
    </row>
    <row r="1235" spans="2:15" x14ac:dyDescent="0.45">
      <c r="B1235" s="116" t="str">
        <f t="shared" si="183"/>
        <v/>
      </c>
      <c r="C1235" s="33" t="str">
        <f t="shared" si="184"/>
        <v/>
      </c>
      <c r="D1235" s="41" t="str">
        <f t="shared" si="185"/>
        <v/>
      </c>
      <c r="E1235" s="33" t="str">
        <f t="shared" si="186"/>
        <v/>
      </c>
      <c r="F1235" s="33" t="str">
        <f t="shared" si="187"/>
        <v/>
      </c>
      <c r="G1235" s="42"/>
      <c r="H1235" s="33" t="str">
        <f t="shared" si="188"/>
        <v/>
      </c>
      <c r="K1235" s="22"/>
      <c r="L1235" s="25" t="e">
        <f t="shared" si="189"/>
        <v>#VALUE!</v>
      </c>
      <c r="M1235" s="25" t="e">
        <f t="shared" si="190"/>
        <v>#VALUE!</v>
      </c>
      <c r="N1235" s="25" t="e">
        <f t="shared" si="191"/>
        <v>#VALUE!</v>
      </c>
      <c r="O1235" s="121"/>
    </row>
    <row r="1236" spans="2:15" x14ac:dyDescent="0.45">
      <c r="B1236" s="116" t="str">
        <f t="shared" si="183"/>
        <v/>
      </c>
      <c r="C1236" s="33" t="str">
        <f t="shared" si="184"/>
        <v/>
      </c>
      <c r="D1236" s="41" t="str">
        <f t="shared" si="185"/>
        <v/>
      </c>
      <c r="E1236" s="33" t="str">
        <f t="shared" si="186"/>
        <v/>
      </c>
      <c r="F1236" s="33" t="str">
        <f t="shared" si="187"/>
        <v/>
      </c>
      <c r="G1236" s="42"/>
      <c r="H1236" s="33" t="str">
        <f t="shared" si="188"/>
        <v/>
      </c>
      <c r="K1236" s="22"/>
      <c r="L1236" s="25" t="e">
        <f t="shared" si="189"/>
        <v>#VALUE!</v>
      </c>
      <c r="M1236" s="25" t="e">
        <f t="shared" si="190"/>
        <v>#VALUE!</v>
      </c>
      <c r="N1236" s="25" t="e">
        <f t="shared" si="191"/>
        <v>#VALUE!</v>
      </c>
      <c r="O1236" s="121"/>
    </row>
    <row r="1237" spans="2:15" x14ac:dyDescent="0.45">
      <c r="B1237" s="116" t="str">
        <f t="shared" si="183"/>
        <v/>
      </c>
      <c r="C1237" s="33" t="str">
        <f t="shared" si="184"/>
        <v/>
      </c>
      <c r="D1237" s="41" t="str">
        <f t="shared" si="185"/>
        <v/>
      </c>
      <c r="E1237" s="33" t="str">
        <f t="shared" si="186"/>
        <v/>
      </c>
      <c r="F1237" s="33" t="str">
        <f t="shared" si="187"/>
        <v/>
      </c>
      <c r="G1237" s="42"/>
      <c r="H1237" s="33" t="str">
        <f t="shared" si="188"/>
        <v/>
      </c>
      <c r="K1237" s="22"/>
      <c r="L1237" s="25" t="e">
        <f t="shared" si="189"/>
        <v>#VALUE!</v>
      </c>
      <c r="M1237" s="25" t="e">
        <f t="shared" si="190"/>
        <v>#VALUE!</v>
      </c>
      <c r="N1237" s="25" t="e">
        <f t="shared" si="191"/>
        <v>#VALUE!</v>
      </c>
      <c r="O1237" s="121"/>
    </row>
    <row r="1238" spans="2:15" x14ac:dyDescent="0.45">
      <c r="B1238" s="116" t="str">
        <f t="shared" si="183"/>
        <v/>
      </c>
      <c r="C1238" s="33" t="str">
        <f t="shared" si="184"/>
        <v/>
      </c>
      <c r="D1238" s="41" t="str">
        <f t="shared" si="185"/>
        <v/>
      </c>
      <c r="E1238" s="33" t="str">
        <f t="shared" si="186"/>
        <v/>
      </c>
      <c r="F1238" s="33" t="str">
        <f t="shared" si="187"/>
        <v/>
      </c>
      <c r="G1238" s="42"/>
      <c r="H1238" s="33" t="str">
        <f t="shared" si="188"/>
        <v/>
      </c>
      <c r="K1238" s="22"/>
      <c r="L1238" s="25" t="e">
        <f t="shared" si="189"/>
        <v>#VALUE!</v>
      </c>
      <c r="M1238" s="25" t="e">
        <f t="shared" si="190"/>
        <v>#VALUE!</v>
      </c>
      <c r="N1238" s="25" t="e">
        <f t="shared" si="191"/>
        <v>#VALUE!</v>
      </c>
      <c r="O1238" s="121"/>
    </row>
    <row r="1239" spans="2:15" x14ac:dyDescent="0.45">
      <c r="B1239" s="116" t="str">
        <f t="shared" si="183"/>
        <v/>
      </c>
      <c r="C1239" s="33" t="str">
        <f t="shared" si="184"/>
        <v/>
      </c>
      <c r="D1239" s="41" t="str">
        <f t="shared" si="185"/>
        <v/>
      </c>
      <c r="E1239" s="33" t="str">
        <f t="shared" si="186"/>
        <v/>
      </c>
      <c r="F1239" s="33" t="str">
        <f t="shared" si="187"/>
        <v/>
      </c>
      <c r="G1239" s="42"/>
      <c r="H1239" s="33" t="str">
        <f t="shared" si="188"/>
        <v/>
      </c>
      <c r="K1239" s="22"/>
      <c r="L1239" s="25" t="e">
        <f t="shared" si="189"/>
        <v>#VALUE!</v>
      </c>
      <c r="M1239" s="25" t="e">
        <f t="shared" si="190"/>
        <v>#VALUE!</v>
      </c>
      <c r="N1239" s="25" t="e">
        <f t="shared" si="191"/>
        <v>#VALUE!</v>
      </c>
      <c r="O1239" s="121"/>
    </row>
    <row r="1240" spans="2:15" x14ac:dyDescent="0.45">
      <c r="B1240" s="116" t="str">
        <f t="shared" si="183"/>
        <v/>
      </c>
      <c r="C1240" s="33" t="str">
        <f t="shared" si="184"/>
        <v/>
      </c>
      <c r="D1240" s="41" t="str">
        <f t="shared" si="185"/>
        <v/>
      </c>
      <c r="E1240" s="33" t="str">
        <f t="shared" si="186"/>
        <v/>
      </c>
      <c r="F1240" s="33" t="str">
        <f t="shared" si="187"/>
        <v/>
      </c>
      <c r="G1240" s="42"/>
      <c r="H1240" s="33" t="str">
        <f t="shared" si="188"/>
        <v/>
      </c>
      <c r="K1240" s="22"/>
      <c r="L1240" s="25" t="e">
        <f t="shared" si="189"/>
        <v>#VALUE!</v>
      </c>
      <c r="M1240" s="25" t="e">
        <f t="shared" si="190"/>
        <v>#VALUE!</v>
      </c>
      <c r="N1240" s="25" t="e">
        <f t="shared" si="191"/>
        <v>#VALUE!</v>
      </c>
      <c r="O1240" s="121"/>
    </row>
    <row r="1241" spans="2:15" x14ac:dyDescent="0.45">
      <c r="B1241" s="116" t="str">
        <f t="shared" si="183"/>
        <v/>
      </c>
      <c r="C1241" s="33" t="str">
        <f t="shared" si="184"/>
        <v/>
      </c>
      <c r="D1241" s="41" t="str">
        <f t="shared" si="185"/>
        <v/>
      </c>
      <c r="E1241" s="33" t="str">
        <f t="shared" si="186"/>
        <v/>
      </c>
      <c r="F1241" s="33" t="str">
        <f t="shared" si="187"/>
        <v/>
      </c>
      <c r="G1241" s="42"/>
      <c r="H1241" s="33" t="str">
        <f t="shared" si="188"/>
        <v/>
      </c>
      <c r="K1241" s="22"/>
      <c r="L1241" s="25" t="e">
        <f t="shared" si="189"/>
        <v>#VALUE!</v>
      </c>
      <c r="M1241" s="25" t="e">
        <f t="shared" si="190"/>
        <v>#VALUE!</v>
      </c>
      <c r="N1241" s="25" t="e">
        <f t="shared" si="191"/>
        <v>#VALUE!</v>
      </c>
      <c r="O1241" s="121"/>
    </row>
    <row r="1242" spans="2:15" x14ac:dyDescent="0.45">
      <c r="B1242" s="116" t="str">
        <f t="shared" ref="B1242:B1305" si="192">IF(OR(H1241=0,H1241=""),"",(365/$E$7+B1241))</f>
        <v/>
      </c>
      <c r="C1242" s="33" t="str">
        <f t="shared" ref="C1242:C1305" si="193">IF(OR(H1241=0,H1241=""),"",ROUND(H1241,2))</f>
        <v/>
      </c>
      <c r="D1242" s="41" t="str">
        <f t="shared" ref="D1242:D1305" si="194">IF(OR(H1241=0,H1241=""),"",ROUND(IF(C1242+E1242&lt;$G$4,C1242+E1242,$G$4),2))</f>
        <v/>
      </c>
      <c r="E1242" s="33" t="str">
        <f t="shared" ref="E1242:E1305" si="195">IF(OR(H1241=0,H1241=""),"",ROUND(((1+($E$5/($E$8*100)))^($E$8/$E$7)-1)*C1242,2))</f>
        <v/>
      </c>
      <c r="F1242" s="33" t="str">
        <f t="shared" ref="F1242:F1305" si="196">IF(OR(H1241=0,H1241=""),"",D1242-E1242+G1242)</f>
        <v/>
      </c>
      <c r="G1242" s="42"/>
      <c r="H1242" s="33" t="str">
        <f t="shared" ref="H1242:H1305" si="197">IF(OR(H1241=0,H1241=""),"",ROUND(C1242-F1242,2))</f>
        <v/>
      </c>
      <c r="K1242" s="22"/>
      <c r="L1242" s="25" t="e">
        <f t="shared" si="189"/>
        <v>#VALUE!</v>
      </c>
      <c r="M1242" s="25" t="e">
        <f t="shared" si="190"/>
        <v>#VALUE!</v>
      </c>
      <c r="N1242" s="25" t="e">
        <f t="shared" si="191"/>
        <v>#VALUE!</v>
      </c>
      <c r="O1242" s="121"/>
    </row>
    <row r="1243" spans="2:15" x14ac:dyDescent="0.45">
      <c r="B1243" s="116" t="str">
        <f t="shared" si="192"/>
        <v/>
      </c>
      <c r="C1243" s="33" t="str">
        <f t="shared" si="193"/>
        <v/>
      </c>
      <c r="D1243" s="41" t="str">
        <f t="shared" si="194"/>
        <v/>
      </c>
      <c r="E1243" s="33" t="str">
        <f t="shared" si="195"/>
        <v/>
      </c>
      <c r="F1243" s="33" t="str">
        <f t="shared" si="196"/>
        <v/>
      </c>
      <c r="G1243" s="42"/>
      <c r="H1243" s="33" t="str">
        <f t="shared" si="197"/>
        <v/>
      </c>
      <c r="K1243" s="22"/>
      <c r="L1243" s="25" t="e">
        <f t="shared" si="189"/>
        <v>#VALUE!</v>
      </c>
      <c r="M1243" s="25" t="e">
        <f t="shared" si="190"/>
        <v>#VALUE!</v>
      </c>
      <c r="N1243" s="25" t="e">
        <f t="shared" si="191"/>
        <v>#VALUE!</v>
      </c>
      <c r="O1243" s="121"/>
    </row>
    <row r="1244" spans="2:15" x14ac:dyDescent="0.45">
      <c r="B1244" s="116" t="str">
        <f t="shared" si="192"/>
        <v/>
      </c>
      <c r="C1244" s="33" t="str">
        <f t="shared" si="193"/>
        <v/>
      </c>
      <c r="D1244" s="41" t="str">
        <f t="shared" si="194"/>
        <v/>
      </c>
      <c r="E1244" s="33" t="str">
        <f t="shared" si="195"/>
        <v/>
      </c>
      <c r="F1244" s="33" t="str">
        <f t="shared" si="196"/>
        <v/>
      </c>
      <c r="G1244" s="42"/>
      <c r="H1244" s="33" t="str">
        <f t="shared" si="197"/>
        <v/>
      </c>
      <c r="K1244" s="22"/>
      <c r="L1244" s="25" t="e">
        <f t="shared" si="189"/>
        <v>#VALUE!</v>
      </c>
      <c r="M1244" s="25" t="e">
        <f t="shared" si="190"/>
        <v>#VALUE!</v>
      </c>
      <c r="N1244" s="25" t="e">
        <f t="shared" si="191"/>
        <v>#VALUE!</v>
      </c>
      <c r="O1244" s="121"/>
    </row>
    <row r="1245" spans="2:15" x14ac:dyDescent="0.45">
      <c r="B1245" s="116" t="str">
        <f t="shared" si="192"/>
        <v/>
      </c>
      <c r="C1245" s="33" t="str">
        <f t="shared" si="193"/>
        <v/>
      </c>
      <c r="D1245" s="41" t="str">
        <f t="shared" si="194"/>
        <v/>
      </c>
      <c r="E1245" s="33" t="str">
        <f t="shared" si="195"/>
        <v/>
      </c>
      <c r="F1245" s="33" t="str">
        <f t="shared" si="196"/>
        <v/>
      </c>
      <c r="G1245" s="42"/>
      <c r="H1245" s="33" t="str">
        <f t="shared" si="197"/>
        <v/>
      </c>
      <c r="K1245" s="22"/>
      <c r="L1245" s="25" t="e">
        <f t="shared" ref="L1245:L1308" si="198">IF(H1244=0,"",D1245+G1245+L1244)</f>
        <v>#VALUE!</v>
      </c>
      <c r="M1245" s="25" t="e">
        <f t="shared" ref="M1245:M1308" si="199">IF(H1244=0,"",M1244+E1245)</f>
        <v>#VALUE!</v>
      </c>
      <c r="N1245" s="25" t="e">
        <f t="shared" ref="N1245:N1308" si="200">IF(H1244=0,"",L1245-M1245)</f>
        <v>#VALUE!</v>
      </c>
      <c r="O1245" s="121"/>
    </row>
    <row r="1246" spans="2:15" x14ac:dyDescent="0.45">
      <c r="B1246" s="116" t="str">
        <f t="shared" si="192"/>
        <v/>
      </c>
      <c r="C1246" s="33" t="str">
        <f t="shared" si="193"/>
        <v/>
      </c>
      <c r="D1246" s="41" t="str">
        <f t="shared" si="194"/>
        <v/>
      </c>
      <c r="E1246" s="33" t="str">
        <f t="shared" si="195"/>
        <v/>
      </c>
      <c r="F1246" s="33" t="str">
        <f t="shared" si="196"/>
        <v/>
      </c>
      <c r="G1246" s="42"/>
      <c r="H1246" s="33" t="str">
        <f t="shared" si="197"/>
        <v/>
      </c>
      <c r="K1246" s="22"/>
      <c r="L1246" s="25" t="e">
        <f t="shared" si="198"/>
        <v>#VALUE!</v>
      </c>
      <c r="M1246" s="25" t="e">
        <f t="shared" si="199"/>
        <v>#VALUE!</v>
      </c>
      <c r="N1246" s="25" t="e">
        <f t="shared" si="200"/>
        <v>#VALUE!</v>
      </c>
      <c r="O1246" s="121"/>
    </row>
    <row r="1247" spans="2:15" x14ac:dyDescent="0.45">
      <c r="B1247" s="116" t="str">
        <f t="shared" si="192"/>
        <v/>
      </c>
      <c r="C1247" s="33" t="str">
        <f t="shared" si="193"/>
        <v/>
      </c>
      <c r="D1247" s="41" t="str">
        <f t="shared" si="194"/>
        <v/>
      </c>
      <c r="E1247" s="33" t="str">
        <f t="shared" si="195"/>
        <v/>
      </c>
      <c r="F1247" s="33" t="str">
        <f t="shared" si="196"/>
        <v/>
      </c>
      <c r="G1247" s="42"/>
      <c r="H1247" s="33" t="str">
        <f t="shared" si="197"/>
        <v/>
      </c>
      <c r="K1247" s="22"/>
      <c r="L1247" s="25" t="e">
        <f t="shared" si="198"/>
        <v>#VALUE!</v>
      </c>
      <c r="M1247" s="25" t="e">
        <f t="shared" si="199"/>
        <v>#VALUE!</v>
      </c>
      <c r="N1247" s="25" t="e">
        <f t="shared" si="200"/>
        <v>#VALUE!</v>
      </c>
      <c r="O1247" s="121"/>
    </row>
    <row r="1248" spans="2:15" x14ac:dyDescent="0.45">
      <c r="B1248" s="116" t="str">
        <f t="shared" si="192"/>
        <v/>
      </c>
      <c r="C1248" s="33" t="str">
        <f t="shared" si="193"/>
        <v/>
      </c>
      <c r="D1248" s="41" t="str">
        <f t="shared" si="194"/>
        <v/>
      </c>
      <c r="E1248" s="33" t="str">
        <f t="shared" si="195"/>
        <v/>
      </c>
      <c r="F1248" s="33" t="str">
        <f t="shared" si="196"/>
        <v/>
      </c>
      <c r="G1248" s="42"/>
      <c r="H1248" s="33" t="str">
        <f t="shared" si="197"/>
        <v/>
      </c>
      <c r="K1248" s="22"/>
      <c r="L1248" s="25" t="e">
        <f t="shared" si="198"/>
        <v>#VALUE!</v>
      </c>
      <c r="M1248" s="25" t="e">
        <f t="shared" si="199"/>
        <v>#VALUE!</v>
      </c>
      <c r="N1248" s="25" t="e">
        <f t="shared" si="200"/>
        <v>#VALUE!</v>
      </c>
      <c r="O1248" s="121"/>
    </row>
    <row r="1249" spans="2:15" x14ac:dyDescent="0.45">
      <c r="B1249" s="116" t="str">
        <f t="shared" si="192"/>
        <v/>
      </c>
      <c r="C1249" s="33" t="str">
        <f t="shared" si="193"/>
        <v/>
      </c>
      <c r="D1249" s="41" t="str">
        <f t="shared" si="194"/>
        <v/>
      </c>
      <c r="E1249" s="33" t="str">
        <f t="shared" si="195"/>
        <v/>
      </c>
      <c r="F1249" s="33" t="str">
        <f t="shared" si="196"/>
        <v/>
      </c>
      <c r="G1249" s="42"/>
      <c r="H1249" s="33" t="str">
        <f t="shared" si="197"/>
        <v/>
      </c>
      <c r="K1249" s="22"/>
      <c r="L1249" s="25" t="e">
        <f t="shared" si="198"/>
        <v>#VALUE!</v>
      </c>
      <c r="M1249" s="25" t="e">
        <f t="shared" si="199"/>
        <v>#VALUE!</v>
      </c>
      <c r="N1249" s="25" t="e">
        <f t="shared" si="200"/>
        <v>#VALUE!</v>
      </c>
      <c r="O1249" s="121"/>
    </row>
    <row r="1250" spans="2:15" x14ac:dyDescent="0.45">
      <c r="B1250" s="116" t="str">
        <f t="shared" si="192"/>
        <v/>
      </c>
      <c r="C1250" s="33" t="str">
        <f t="shared" si="193"/>
        <v/>
      </c>
      <c r="D1250" s="41" t="str">
        <f t="shared" si="194"/>
        <v/>
      </c>
      <c r="E1250" s="33" t="str">
        <f t="shared" si="195"/>
        <v/>
      </c>
      <c r="F1250" s="33" t="str">
        <f t="shared" si="196"/>
        <v/>
      </c>
      <c r="G1250" s="42"/>
      <c r="H1250" s="33" t="str">
        <f t="shared" si="197"/>
        <v/>
      </c>
      <c r="K1250" s="22"/>
      <c r="L1250" s="25" t="e">
        <f t="shared" si="198"/>
        <v>#VALUE!</v>
      </c>
      <c r="M1250" s="25" t="e">
        <f t="shared" si="199"/>
        <v>#VALUE!</v>
      </c>
      <c r="N1250" s="25" t="e">
        <f t="shared" si="200"/>
        <v>#VALUE!</v>
      </c>
      <c r="O1250" s="121"/>
    </row>
    <row r="1251" spans="2:15" x14ac:dyDescent="0.45">
      <c r="B1251" s="116" t="str">
        <f t="shared" si="192"/>
        <v/>
      </c>
      <c r="C1251" s="33" t="str">
        <f t="shared" si="193"/>
        <v/>
      </c>
      <c r="D1251" s="41" t="str">
        <f t="shared" si="194"/>
        <v/>
      </c>
      <c r="E1251" s="33" t="str">
        <f t="shared" si="195"/>
        <v/>
      </c>
      <c r="F1251" s="33" t="str">
        <f t="shared" si="196"/>
        <v/>
      </c>
      <c r="G1251" s="42"/>
      <c r="H1251" s="33" t="str">
        <f t="shared" si="197"/>
        <v/>
      </c>
      <c r="K1251" s="22"/>
      <c r="L1251" s="25" t="e">
        <f t="shared" si="198"/>
        <v>#VALUE!</v>
      </c>
      <c r="M1251" s="25" t="e">
        <f t="shared" si="199"/>
        <v>#VALUE!</v>
      </c>
      <c r="N1251" s="25" t="e">
        <f t="shared" si="200"/>
        <v>#VALUE!</v>
      </c>
      <c r="O1251" s="121"/>
    </row>
    <row r="1252" spans="2:15" x14ac:dyDescent="0.45">
      <c r="B1252" s="116" t="str">
        <f t="shared" si="192"/>
        <v/>
      </c>
      <c r="C1252" s="33" t="str">
        <f t="shared" si="193"/>
        <v/>
      </c>
      <c r="D1252" s="41" t="str">
        <f t="shared" si="194"/>
        <v/>
      </c>
      <c r="E1252" s="33" t="str">
        <f t="shared" si="195"/>
        <v/>
      </c>
      <c r="F1252" s="33" t="str">
        <f t="shared" si="196"/>
        <v/>
      </c>
      <c r="G1252" s="42"/>
      <c r="H1252" s="33" t="str">
        <f t="shared" si="197"/>
        <v/>
      </c>
      <c r="K1252" s="22"/>
      <c r="L1252" s="25" t="e">
        <f t="shared" si="198"/>
        <v>#VALUE!</v>
      </c>
      <c r="M1252" s="25" t="e">
        <f t="shared" si="199"/>
        <v>#VALUE!</v>
      </c>
      <c r="N1252" s="25" t="e">
        <f t="shared" si="200"/>
        <v>#VALUE!</v>
      </c>
      <c r="O1252" s="121"/>
    </row>
    <row r="1253" spans="2:15" x14ac:dyDescent="0.45">
      <c r="B1253" s="116" t="str">
        <f t="shared" si="192"/>
        <v/>
      </c>
      <c r="C1253" s="33" t="str">
        <f t="shared" si="193"/>
        <v/>
      </c>
      <c r="D1253" s="41" t="str">
        <f t="shared" si="194"/>
        <v/>
      </c>
      <c r="E1253" s="33" t="str">
        <f t="shared" si="195"/>
        <v/>
      </c>
      <c r="F1253" s="33" t="str">
        <f t="shared" si="196"/>
        <v/>
      </c>
      <c r="G1253" s="42"/>
      <c r="H1253" s="33" t="str">
        <f t="shared" si="197"/>
        <v/>
      </c>
      <c r="K1253" s="22"/>
      <c r="L1253" s="25" t="e">
        <f t="shared" si="198"/>
        <v>#VALUE!</v>
      </c>
      <c r="M1253" s="25" t="e">
        <f t="shared" si="199"/>
        <v>#VALUE!</v>
      </c>
      <c r="N1253" s="25" t="e">
        <f t="shared" si="200"/>
        <v>#VALUE!</v>
      </c>
      <c r="O1253" s="121"/>
    </row>
    <row r="1254" spans="2:15" x14ac:dyDescent="0.45">
      <c r="B1254" s="116" t="str">
        <f t="shared" si="192"/>
        <v/>
      </c>
      <c r="C1254" s="33" t="str">
        <f t="shared" si="193"/>
        <v/>
      </c>
      <c r="D1254" s="41" t="str">
        <f t="shared" si="194"/>
        <v/>
      </c>
      <c r="E1254" s="33" t="str">
        <f t="shared" si="195"/>
        <v/>
      </c>
      <c r="F1254" s="33" t="str">
        <f t="shared" si="196"/>
        <v/>
      </c>
      <c r="G1254" s="42"/>
      <c r="H1254" s="33" t="str">
        <f t="shared" si="197"/>
        <v/>
      </c>
      <c r="K1254" s="22"/>
      <c r="L1254" s="25" t="e">
        <f t="shared" si="198"/>
        <v>#VALUE!</v>
      </c>
      <c r="M1254" s="25" t="e">
        <f t="shared" si="199"/>
        <v>#VALUE!</v>
      </c>
      <c r="N1254" s="25" t="e">
        <f t="shared" si="200"/>
        <v>#VALUE!</v>
      </c>
      <c r="O1254" s="121"/>
    </row>
    <row r="1255" spans="2:15" x14ac:dyDescent="0.45">
      <c r="B1255" s="116" t="str">
        <f t="shared" si="192"/>
        <v/>
      </c>
      <c r="C1255" s="33" t="str">
        <f t="shared" si="193"/>
        <v/>
      </c>
      <c r="D1255" s="41" t="str">
        <f t="shared" si="194"/>
        <v/>
      </c>
      <c r="E1255" s="33" t="str">
        <f t="shared" si="195"/>
        <v/>
      </c>
      <c r="F1255" s="33" t="str">
        <f t="shared" si="196"/>
        <v/>
      </c>
      <c r="G1255" s="42"/>
      <c r="H1255" s="33" t="str">
        <f t="shared" si="197"/>
        <v/>
      </c>
      <c r="K1255" s="22"/>
      <c r="L1255" s="25" t="e">
        <f t="shared" si="198"/>
        <v>#VALUE!</v>
      </c>
      <c r="M1255" s="25" t="e">
        <f t="shared" si="199"/>
        <v>#VALUE!</v>
      </c>
      <c r="N1255" s="25" t="e">
        <f t="shared" si="200"/>
        <v>#VALUE!</v>
      </c>
      <c r="O1255" s="121"/>
    </row>
    <row r="1256" spans="2:15" x14ac:dyDescent="0.45">
      <c r="B1256" s="116" t="str">
        <f t="shared" si="192"/>
        <v/>
      </c>
      <c r="C1256" s="33" t="str">
        <f t="shared" si="193"/>
        <v/>
      </c>
      <c r="D1256" s="41" t="str">
        <f t="shared" si="194"/>
        <v/>
      </c>
      <c r="E1256" s="33" t="str">
        <f t="shared" si="195"/>
        <v/>
      </c>
      <c r="F1256" s="33" t="str">
        <f t="shared" si="196"/>
        <v/>
      </c>
      <c r="G1256" s="42"/>
      <c r="H1256" s="33" t="str">
        <f t="shared" si="197"/>
        <v/>
      </c>
      <c r="K1256" s="22"/>
      <c r="L1256" s="25" t="e">
        <f t="shared" si="198"/>
        <v>#VALUE!</v>
      </c>
      <c r="M1256" s="25" t="e">
        <f t="shared" si="199"/>
        <v>#VALUE!</v>
      </c>
      <c r="N1256" s="25" t="e">
        <f t="shared" si="200"/>
        <v>#VALUE!</v>
      </c>
      <c r="O1256" s="121"/>
    </row>
    <row r="1257" spans="2:15" x14ac:dyDescent="0.45">
      <c r="B1257" s="116" t="str">
        <f t="shared" si="192"/>
        <v/>
      </c>
      <c r="C1257" s="33" t="str">
        <f t="shared" si="193"/>
        <v/>
      </c>
      <c r="D1257" s="41" t="str">
        <f t="shared" si="194"/>
        <v/>
      </c>
      <c r="E1257" s="33" t="str">
        <f t="shared" si="195"/>
        <v/>
      </c>
      <c r="F1257" s="33" t="str">
        <f t="shared" si="196"/>
        <v/>
      </c>
      <c r="G1257" s="42"/>
      <c r="H1257" s="33" t="str">
        <f t="shared" si="197"/>
        <v/>
      </c>
      <c r="K1257" s="22"/>
      <c r="L1257" s="25" t="e">
        <f t="shared" si="198"/>
        <v>#VALUE!</v>
      </c>
      <c r="M1257" s="25" t="e">
        <f t="shared" si="199"/>
        <v>#VALUE!</v>
      </c>
      <c r="N1257" s="25" t="e">
        <f t="shared" si="200"/>
        <v>#VALUE!</v>
      </c>
      <c r="O1257" s="121"/>
    </row>
    <row r="1258" spans="2:15" x14ac:dyDescent="0.45">
      <c r="B1258" s="116" t="str">
        <f t="shared" si="192"/>
        <v/>
      </c>
      <c r="C1258" s="33" t="str">
        <f t="shared" si="193"/>
        <v/>
      </c>
      <c r="D1258" s="41" t="str">
        <f t="shared" si="194"/>
        <v/>
      </c>
      <c r="E1258" s="33" t="str">
        <f t="shared" si="195"/>
        <v/>
      </c>
      <c r="F1258" s="33" t="str">
        <f t="shared" si="196"/>
        <v/>
      </c>
      <c r="G1258" s="42"/>
      <c r="H1258" s="33" t="str">
        <f t="shared" si="197"/>
        <v/>
      </c>
      <c r="K1258" s="22"/>
      <c r="L1258" s="25" t="e">
        <f t="shared" si="198"/>
        <v>#VALUE!</v>
      </c>
      <c r="M1258" s="25" t="e">
        <f t="shared" si="199"/>
        <v>#VALUE!</v>
      </c>
      <c r="N1258" s="25" t="e">
        <f t="shared" si="200"/>
        <v>#VALUE!</v>
      </c>
      <c r="O1258" s="121"/>
    </row>
    <row r="1259" spans="2:15" x14ac:dyDescent="0.45">
      <c r="B1259" s="116" t="str">
        <f t="shared" si="192"/>
        <v/>
      </c>
      <c r="C1259" s="33" t="str">
        <f t="shared" si="193"/>
        <v/>
      </c>
      <c r="D1259" s="41" t="str">
        <f t="shared" si="194"/>
        <v/>
      </c>
      <c r="E1259" s="33" t="str">
        <f t="shared" si="195"/>
        <v/>
      </c>
      <c r="F1259" s="33" t="str">
        <f t="shared" si="196"/>
        <v/>
      </c>
      <c r="G1259" s="42"/>
      <c r="H1259" s="33" t="str">
        <f t="shared" si="197"/>
        <v/>
      </c>
      <c r="K1259" s="22"/>
      <c r="L1259" s="25" t="e">
        <f t="shared" si="198"/>
        <v>#VALUE!</v>
      </c>
      <c r="M1259" s="25" t="e">
        <f t="shared" si="199"/>
        <v>#VALUE!</v>
      </c>
      <c r="N1259" s="25" t="e">
        <f t="shared" si="200"/>
        <v>#VALUE!</v>
      </c>
      <c r="O1259" s="121"/>
    </row>
    <row r="1260" spans="2:15" x14ac:dyDescent="0.45">
      <c r="B1260" s="116" t="str">
        <f t="shared" si="192"/>
        <v/>
      </c>
      <c r="C1260" s="33" t="str">
        <f t="shared" si="193"/>
        <v/>
      </c>
      <c r="D1260" s="41" t="str">
        <f t="shared" si="194"/>
        <v/>
      </c>
      <c r="E1260" s="33" t="str">
        <f t="shared" si="195"/>
        <v/>
      </c>
      <c r="F1260" s="33" t="str">
        <f t="shared" si="196"/>
        <v/>
      </c>
      <c r="G1260" s="42"/>
      <c r="H1260" s="33" t="str">
        <f t="shared" si="197"/>
        <v/>
      </c>
      <c r="K1260" s="22"/>
      <c r="L1260" s="25" t="e">
        <f t="shared" si="198"/>
        <v>#VALUE!</v>
      </c>
      <c r="M1260" s="25" t="e">
        <f t="shared" si="199"/>
        <v>#VALUE!</v>
      </c>
      <c r="N1260" s="25" t="e">
        <f t="shared" si="200"/>
        <v>#VALUE!</v>
      </c>
      <c r="O1260" s="121"/>
    </row>
    <row r="1261" spans="2:15" x14ac:dyDescent="0.45">
      <c r="B1261" s="116" t="str">
        <f t="shared" si="192"/>
        <v/>
      </c>
      <c r="C1261" s="33" t="str">
        <f t="shared" si="193"/>
        <v/>
      </c>
      <c r="D1261" s="41" t="str">
        <f t="shared" si="194"/>
        <v/>
      </c>
      <c r="E1261" s="33" t="str">
        <f t="shared" si="195"/>
        <v/>
      </c>
      <c r="F1261" s="33" t="str">
        <f t="shared" si="196"/>
        <v/>
      </c>
      <c r="G1261" s="42"/>
      <c r="H1261" s="33" t="str">
        <f t="shared" si="197"/>
        <v/>
      </c>
      <c r="K1261" s="22"/>
      <c r="L1261" s="25" t="e">
        <f t="shared" si="198"/>
        <v>#VALUE!</v>
      </c>
      <c r="M1261" s="25" t="e">
        <f t="shared" si="199"/>
        <v>#VALUE!</v>
      </c>
      <c r="N1261" s="25" t="e">
        <f t="shared" si="200"/>
        <v>#VALUE!</v>
      </c>
      <c r="O1261" s="121"/>
    </row>
    <row r="1262" spans="2:15" x14ac:dyDescent="0.45">
      <c r="B1262" s="116" t="str">
        <f t="shared" si="192"/>
        <v/>
      </c>
      <c r="C1262" s="33" t="str">
        <f t="shared" si="193"/>
        <v/>
      </c>
      <c r="D1262" s="41" t="str">
        <f t="shared" si="194"/>
        <v/>
      </c>
      <c r="E1262" s="33" t="str">
        <f t="shared" si="195"/>
        <v/>
      </c>
      <c r="F1262" s="33" t="str">
        <f t="shared" si="196"/>
        <v/>
      </c>
      <c r="G1262" s="42"/>
      <c r="H1262" s="33" t="str">
        <f t="shared" si="197"/>
        <v/>
      </c>
      <c r="K1262" s="22"/>
      <c r="L1262" s="25" t="e">
        <f t="shared" si="198"/>
        <v>#VALUE!</v>
      </c>
      <c r="M1262" s="25" t="e">
        <f t="shared" si="199"/>
        <v>#VALUE!</v>
      </c>
      <c r="N1262" s="25" t="e">
        <f t="shared" si="200"/>
        <v>#VALUE!</v>
      </c>
      <c r="O1262" s="121"/>
    </row>
    <row r="1263" spans="2:15" x14ac:dyDescent="0.45">
      <c r="B1263" s="116" t="str">
        <f t="shared" si="192"/>
        <v/>
      </c>
      <c r="C1263" s="33" t="str">
        <f t="shared" si="193"/>
        <v/>
      </c>
      <c r="D1263" s="41" t="str">
        <f t="shared" si="194"/>
        <v/>
      </c>
      <c r="E1263" s="33" t="str">
        <f t="shared" si="195"/>
        <v/>
      </c>
      <c r="F1263" s="33" t="str">
        <f t="shared" si="196"/>
        <v/>
      </c>
      <c r="G1263" s="42"/>
      <c r="H1263" s="33" t="str">
        <f t="shared" si="197"/>
        <v/>
      </c>
      <c r="K1263" s="22"/>
      <c r="L1263" s="25" t="e">
        <f t="shared" si="198"/>
        <v>#VALUE!</v>
      </c>
      <c r="M1263" s="25" t="e">
        <f t="shared" si="199"/>
        <v>#VALUE!</v>
      </c>
      <c r="N1263" s="25" t="e">
        <f t="shared" si="200"/>
        <v>#VALUE!</v>
      </c>
      <c r="O1263" s="121"/>
    </row>
    <row r="1264" spans="2:15" x14ac:dyDescent="0.45">
      <c r="B1264" s="116" t="str">
        <f t="shared" si="192"/>
        <v/>
      </c>
      <c r="C1264" s="33" t="str">
        <f t="shared" si="193"/>
        <v/>
      </c>
      <c r="D1264" s="41" t="str">
        <f t="shared" si="194"/>
        <v/>
      </c>
      <c r="E1264" s="33" t="str">
        <f t="shared" si="195"/>
        <v/>
      </c>
      <c r="F1264" s="33" t="str">
        <f t="shared" si="196"/>
        <v/>
      </c>
      <c r="G1264" s="42"/>
      <c r="H1264" s="33" t="str">
        <f t="shared" si="197"/>
        <v/>
      </c>
      <c r="K1264" s="22"/>
      <c r="L1264" s="25" t="e">
        <f t="shared" si="198"/>
        <v>#VALUE!</v>
      </c>
      <c r="M1264" s="25" t="e">
        <f t="shared" si="199"/>
        <v>#VALUE!</v>
      </c>
      <c r="N1264" s="25" t="e">
        <f t="shared" si="200"/>
        <v>#VALUE!</v>
      </c>
      <c r="O1264" s="121"/>
    </row>
    <row r="1265" spans="2:15" x14ac:dyDescent="0.45">
      <c r="B1265" s="116" t="str">
        <f t="shared" si="192"/>
        <v/>
      </c>
      <c r="C1265" s="33" t="str">
        <f t="shared" si="193"/>
        <v/>
      </c>
      <c r="D1265" s="41" t="str">
        <f t="shared" si="194"/>
        <v/>
      </c>
      <c r="E1265" s="33" t="str">
        <f t="shared" si="195"/>
        <v/>
      </c>
      <c r="F1265" s="33" t="str">
        <f t="shared" si="196"/>
        <v/>
      </c>
      <c r="G1265" s="42"/>
      <c r="H1265" s="33" t="str">
        <f t="shared" si="197"/>
        <v/>
      </c>
      <c r="K1265" s="22"/>
      <c r="L1265" s="25" t="e">
        <f t="shared" si="198"/>
        <v>#VALUE!</v>
      </c>
      <c r="M1265" s="25" t="e">
        <f t="shared" si="199"/>
        <v>#VALUE!</v>
      </c>
      <c r="N1265" s="25" t="e">
        <f t="shared" si="200"/>
        <v>#VALUE!</v>
      </c>
      <c r="O1265" s="121"/>
    </row>
    <row r="1266" spans="2:15" x14ac:dyDescent="0.45">
      <c r="B1266" s="116" t="str">
        <f t="shared" si="192"/>
        <v/>
      </c>
      <c r="C1266" s="33" t="str">
        <f t="shared" si="193"/>
        <v/>
      </c>
      <c r="D1266" s="41" t="str">
        <f t="shared" si="194"/>
        <v/>
      </c>
      <c r="E1266" s="33" t="str">
        <f t="shared" si="195"/>
        <v/>
      </c>
      <c r="F1266" s="33" t="str">
        <f t="shared" si="196"/>
        <v/>
      </c>
      <c r="G1266" s="42"/>
      <c r="H1266" s="33" t="str">
        <f t="shared" si="197"/>
        <v/>
      </c>
      <c r="K1266" s="22"/>
      <c r="L1266" s="25" t="e">
        <f t="shared" si="198"/>
        <v>#VALUE!</v>
      </c>
      <c r="M1266" s="25" t="e">
        <f t="shared" si="199"/>
        <v>#VALUE!</v>
      </c>
      <c r="N1266" s="25" t="e">
        <f t="shared" si="200"/>
        <v>#VALUE!</v>
      </c>
      <c r="O1266" s="121"/>
    </row>
    <row r="1267" spans="2:15" x14ac:dyDescent="0.45">
      <c r="B1267" s="116" t="str">
        <f t="shared" si="192"/>
        <v/>
      </c>
      <c r="C1267" s="33" t="str">
        <f t="shared" si="193"/>
        <v/>
      </c>
      <c r="D1267" s="41" t="str">
        <f t="shared" si="194"/>
        <v/>
      </c>
      <c r="E1267" s="33" t="str">
        <f t="shared" si="195"/>
        <v/>
      </c>
      <c r="F1267" s="33" t="str">
        <f t="shared" si="196"/>
        <v/>
      </c>
      <c r="G1267" s="42"/>
      <c r="H1267" s="33" t="str">
        <f t="shared" si="197"/>
        <v/>
      </c>
      <c r="K1267" s="22"/>
      <c r="L1267" s="25" t="e">
        <f t="shared" si="198"/>
        <v>#VALUE!</v>
      </c>
      <c r="M1267" s="25" t="e">
        <f t="shared" si="199"/>
        <v>#VALUE!</v>
      </c>
      <c r="N1267" s="25" t="e">
        <f t="shared" si="200"/>
        <v>#VALUE!</v>
      </c>
      <c r="O1267" s="121"/>
    </row>
    <row r="1268" spans="2:15" x14ac:dyDescent="0.45">
      <c r="B1268" s="116" t="str">
        <f t="shared" si="192"/>
        <v/>
      </c>
      <c r="C1268" s="33" t="str">
        <f t="shared" si="193"/>
        <v/>
      </c>
      <c r="D1268" s="41" t="str">
        <f t="shared" si="194"/>
        <v/>
      </c>
      <c r="E1268" s="33" t="str">
        <f t="shared" si="195"/>
        <v/>
      </c>
      <c r="F1268" s="33" t="str">
        <f t="shared" si="196"/>
        <v/>
      </c>
      <c r="G1268" s="42"/>
      <c r="H1268" s="33" t="str">
        <f t="shared" si="197"/>
        <v/>
      </c>
      <c r="K1268" s="22"/>
      <c r="L1268" s="25" t="e">
        <f t="shared" si="198"/>
        <v>#VALUE!</v>
      </c>
      <c r="M1268" s="25" t="e">
        <f t="shared" si="199"/>
        <v>#VALUE!</v>
      </c>
      <c r="N1268" s="25" t="e">
        <f t="shared" si="200"/>
        <v>#VALUE!</v>
      </c>
      <c r="O1268" s="121"/>
    </row>
    <row r="1269" spans="2:15" x14ac:dyDescent="0.45">
      <c r="B1269" s="116" t="str">
        <f t="shared" si="192"/>
        <v/>
      </c>
      <c r="C1269" s="33" t="str">
        <f t="shared" si="193"/>
        <v/>
      </c>
      <c r="D1269" s="41" t="str">
        <f t="shared" si="194"/>
        <v/>
      </c>
      <c r="E1269" s="33" t="str">
        <f t="shared" si="195"/>
        <v/>
      </c>
      <c r="F1269" s="33" t="str">
        <f t="shared" si="196"/>
        <v/>
      </c>
      <c r="G1269" s="42"/>
      <c r="H1269" s="33" t="str">
        <f t="shared" si="197"/>
        <v/>
      </c>
      <c r="K1269" s="22"/>
      <c r="L1269" s="25" t="e">
        <f t="shared" si="198"/>
        <v>#VALUE!</v>
      </c>
      <c r="M1269" s="25" t="e">
        <f t="shared" si="199"/>
        <v>#VALUE!</v>
      </c>
      <c r="N1269" s="25" t="e">
        <f t="shared" si="200"/>
        <v>#VALUE!</v>
      </c>
      <c r="O1269" s="121"/>
    </row>
    <row r="1270" spans="2:15" x14ac:dyDescent="0.45">
      <c r="B1270" s="116" t="str">
        <f t="shared" si="192"/>
        <v/>
      </c>
      <c r="C1270" s="33" t="str">
        <f t="shared" si="193"/>
        <v/>
      </c>
      <c r="D1270" s="41" t="str">
        <f t="shared" si="194"/>
        <v/>
      </c>
      <c r="E1270" s="33" t="str">
        <f t="shared" si="195"/>
        <v/>
      </c>
      <c r="F1270" s="33" t="str">
        <f t="shared" si="196"/>
        <v/>
      </c>
      <c r="G1270" s="42"/>
      <c r="H1270" s="33" t="str">
        <f t="shared" si="197"/>
        <v/>
      </c>
      <c r="K1270" s="22"/>
      <c r="L1270" s="25" t="e">
        <f t="shared" si="198"/>
        <v>#VALUE!</v>
      </c>
      <c r="M1270" s="25" t="e">
        <f t="shared" si="199"/>
        <v>#VALUE!</v>
      </c>
      <c r="N1270" s="25" t="e">
        <f t="shared" si="200"/>
        <v>#VALUE!</v>
      </c>
      <c r="O1270" s="121"/>
    </row>
    <row r="1271" spans="2:15" x14ac:dyDescent="0.45">
      <c r="B1271" s="116" t="str">
        <f t="shared" si="192"/>
        <v/>
      </c>
      <c r="C1271" s="33" t="str">
        <f t="shared" si="193"/>
        <v/>
      </c>
      <c r="D1271" s="41" t="str">
        <f t="shared" si="194"/>
        <v/>
      </c>
      <c r="E1271" s="33" t="str">
        <f t="shared" si="195"/>
        <v/>
      </c>
      <c r="F1271" s="33" t="str">
        <f t="shared" si="196"/>
        <v/>
      </c>
      <c r="G1271" s="42"/>
      <c r="H1271" s="33" t="str">
        <f t="shared" si="197"/>
        <v/>
      </c>
      <c r="K1271" s="22"/>
      <c r="L1271" s="25" t="e">
        <f t="shared" si="198"/>
        <v>#VALUE!</v>
      </c>
      <c r="M1271" s="25" t="e">
        <f t="shared" si="199"/>
        <v>#VALUE!</v>
      </c>
      <c r="N1271" s="25" t="e">
        <f t="shared" si="200"/>
        <v>#VALUE!</v>
      </c>
      <c r="O1271" s="121"/>
    </row>
    <row r="1272" spans="2:15" x14ac:dyDescent="0.45">
      <c r="B1272" s="116" t="str">
        <f t="shared" si="192"/>
        <v/>
      </c>
      <c r="C1272" s="33" t="str">
        <f t="shared" si="193"/>
        <v/>
      </c>
      <c r="D1272" s="41" t="str">
        <f t="shared" si="194"/>
        <v/>
      </c>
      <c r="E1272" s="33" t="str">
        <f t="shared" si="195"/>
        <v/>
      </c>
      <c r="F1272" s="33" t="str">
        <f t="shared" si="196"/>
        <v/>
      </c>
      <c r="G1272" s="42"/>
      <c r="H1272" s="33" t="str">
        <f t="shared" si="197"/>
        <v/>
      </c>
      <c r="K1272" s="22"/>
      <c r="L1272" s="25" t="e">
        <f t="shared" si="198"/>
        <v>#VALUE!</v>
      </c>
      <c r="M1272" s="25" t="e">
        <f t="shared" si="199"/>
        <v>#VALUE!</v>
      </c>
      <c r="N1272" s="25" t="e">
        <f t="shared" si="200"/>
        <v>#VALUE!</v>
      </c>
      <c r="O1272" s="121"/>
    </row>
    <row r="1273" spans="2:15" x14ac:dyDescent="0.45">
      <c r="B1273" s="116" t="str">
        <f t="shared" si="192"/>
        <v/>
      </c>
      <c r="C1273" s="33" t="str">
        <f t="shared" si="193"/>
        <v/>
      </c>
      <c r="D1273" s="41" t="str">
        <f t="shared" si="194"/>
        <v/>
      </c>
      <c r="E1273" s="33" t="str">
        <f t="shared" si="195"/>
        <v/>
      </c>
      <c r="F1273" s="33" t="str">
        <f t="shared" si="196"/>
        <v/>
      </c>
      <c r="G1273" s="42"/>
      <c r="H1273" s="33" t="str">
        <f t="shared" si="197"/>
        <v/>
      </c>
      <c r="K1273" s="22"/>
      <c r="L1273" s="25" t="e">
        <f t="shared" si="198"/>
        <v>#VALUE!</v>
      </c>
      <c r="M1273" s="25" t="e">
        <f t="shared" si="199"/>
        <v>#VALUE!</v>
      </c>
      <c r="N1273" s="25" t="e">
        <f t="shared" si="200"/>
        <v>#VALUE!</v>
      </c>
      <c r="O1273" s="121"/>
    </row>
    <row r="1274" spans="2:15" x14ac:dyDescent="0.45">
      <c r="B1274" s="116" t="str">
        <f t="shared" si="192"/>
        <v/>
      </c>
      <c r="C1274" s="33" t="str">
        <f t="shared" si="193"/>
        <v/>
      </c>
      <c r="D1274" s="41" t="str">
        <f t="shared" si="194"/>
        <v/>
      </c>
      <c r="E1274" s="33" t="str">
        <f t="shared" si="195"/>
        <v/>
      </c>
      <c r="F1274" s="33" t="str">
        <f t="shared" si="196"/>
        <v/>
      </c>
      <c r="G1274" s="42"/>
      <c r="H1274" s="33" t="str">
        <f t="shared" si="197"/>
        <v/>
      </c>
      <c r="K1274" s="22"/>
      <c r="L1274" s="25" t="e">
        <f t="shared" si="198"/>
        <v>#VALUE!</v>
      </c>
      <c r="M1274" s="25" t="e">
        <f t="shared" si="199"/>
        <v>#VALUE!</v>
      </c>
      <c r="N1274" s="25" t="e">
        <f t="shared" si="200"/>
        <v>#VALUE!</v>
      </c>
      <c r="O1274" s="121"/>
    </row>
    <row r="1275" spans="2:15" x14ac:dyDescent="0.45">
      <c r="B1275" s="116" t="str">
        <f t="shared" si="192"/>
        <v/>
      </c>
      <c r="C1275" s="33" t="str">
        <f t="shared" si="193"/>
        <v/>
      </c>
      <c r="D1275" s="41" t="str">
        <f t="shared" si="194"/>
        <v/>
      </c>
      <c r="E1275" s="33" t="str">
        <f t="shared" si="195"/>
        <v/>
      </c>
      <c r="F1275" s="33" t="str">
        <f t="shared" si="196"/>
        <v/>
      </c>
      <c r="G1275" s="42"/>
      <c r="H1275" s="33" t="str">
        <f t="shared" si="197"/>
        <v/>
      </c>
      <c r="K1275" s="22"/>
      <c r="L1275" s="25" t="e">
        <f t="shared" si="198"/>
        <v>#VALUE!</v>
      </c>
      <c r="M1275" s="25" t="e">
        <f t="shared" si="199"/>
        <v>#VALUE!</v>
      </c>
      <c r="N1275" s="25" t="e">
        <f t="shared" si="200"/>
        <v>#VALUE!</v>
      </c>
      <c r="O1275" s="121"/>
    </row>
    <row r="1276" spans="2:15" x14ac:dyDescent="0.45">
      <c r="B1276" s="116" t="str">
        <f t="shared" si="192"/>
        <v/>
      </c>
      <c r="C1276" s="33" t="str">
        <f t="shared" si="193"/>
        <v/>
      </c>
      <c r="D1276" s="41" t="str">
        <f t="shared" si="194"/>
        <v/>
      </c>
      <c r="E1276" s="33" t="str">
        <f t="shared" si="195"/>
        <v/>
      </c>
      <c r="F1276" s="33" t="str">
        <f t="shared" si="196"/>
        <v/>
      </c>
      <c r="G1276" s="42"/>
      <c r="H1276" s="33" t="str">
        <f t="shared" si="197"/>
        <v/>
      </c>
      <c r="K1276" s="22"/>
      <c r="L1276" s="25" t="e">
        <f t="shared" si="198"/>
        <v>#VALUE!</v>
      </c>
      <c r="M1276" s="25" t="e">
        <f t="shared" si="199"/>
        <v>#VALUE!</v>
      </c>
      <c r="N1276" s="25" t="e">
        <f t="shared" si="200"/>
        <v>#VALUE!</v>
      </c>
      <c r="O1276" s="121"/>
    </row>
    <row r="1277" spans="2:15" x14ac:dyDescent="0.45">
      <c r="B1277" s="116" t="str">
        <f t="shared" si="192"/>
        <v/>
      </c>
      <c r="C1277" s="33" t="str">
        <f t="shared" si="193"/>
        <v/>
      </c>
      <c r="D1277" s="41" t="str">
        <f t="shared" si="194"/>
        <v/>
      </c>
      <c r="E1277" s="33" t="str">
        <f t="shared" si="195"/>
        <v/>
      </c>
      <c r="F1277" s="33" t="str">
        <f t="shared" si="196"/>
        <v/>
      </c>
      <c r="G1277" s="42"/>
      <c r="H1277" s="33" t="str">
        <f t="shared" si="197"/>
        <v/>
      </c>
      <c r="K1277" s="22"/>
      <c r="L1277" s="25" t="e">
        <f t="shared" si="198"/>
        <v>#VALUE!</v>
      </c>
      <c r="M1277" s="25" t="e">
        <f t="shared" si="199"/>
        <v>#VALUE!</v>
      </c>
      <c r="N1277" s="25" t="e">
        <f t="shared" si="200"/>
        <v>#VALUE!</v>
      </c>
      <c r="O1277" s="121"/>
    </row>
    <row r="1278" spans="2:15" x14ac:dyDescent="0.45">
      <c r="B1278" s="116" t="str">
        <f t="shared" si="192"/>
        <v/>
      </c>
      <c r="C1278" s="33" t="str">
        <f t="shared" si="193"/>
        <v/>
      </c>
      <c r="D1278" s="41" t="str">
        <f t="shared" si="194"/>
        <v/>
      </c>
      <c r="E1278" s="33" t="str">
        <f t="shared" si="195"/>
        <v/>
      </c>
      <c r="F1278" s="33" t="str">
        <f t="shared" si="196"/>
        <v/>
      </c>
      <c r="G1278" s="42"/>
      <c r="H1278" s="33" t="str">
        <f t="shared" si="197"/>
        <v/>
      </c>
      <c r="K1278" s="22"/>
      <c r="L1278" s="25" t="e">
        <f t="shared" si="198"/>
        <v>#VALUE!</v>
      </c>
      <c r="M1278" s="25" t="e">
        <f t="shared" si="199"/>
        <v>#VALUE!</v>
      </c>
      <c r="N1278" s="25" t="e">
        <f t="shared" si="200"/>
        <v>#VALUE!</v>
      </c>
      <c r="O1278" s="121"/>
    </row>
    <row r="1279" spans="2:15" x14ac:dyDescent="0.45">
      <c r="B1279" s="116" t="str">
        <f t="shared" si="192"/>
        <v/>
      </c>
      <c r="C1279" s="33" t="str">
        <f t="shared" si="193"/>
        <v/>
      </c>
      <c r="D1279" s="41" t="str">
        <f t="shared" si="194"/>
        <v/>
      </c>
      <c r="E1279" s="33" t="str">
        <f t="shared" si="195"/>
        <v/>
      </c>
      <c r="F1279" s="33" t="str">
        <f t="shared" si="196"/>
        <v/>
      </c>
      <c r="G1279" s="42"/>
      <c r="H1279" s="33" t="str">
        <f t="shared" si="197"/>
        <v/>
      </c>
      <c r="K1279" s="22"/>
      <c r="L1279" s="25" t="e">
        <f t="shared" si="198"/>
        <v>#VALUE!</v>
      </c>
      <c r="M1279" s="25" t="e">
        <f t="shared" si="199"/>
        <v>#VALUE!</v>
      </c>
      <c r="N1279" s="25" t="e">
        <f t="shared" si="200"/>
        <v>#VALUE!</v>
      </c>
      <c r="O1279" s="121"/>
    </row>
    <row r="1280" spans="2:15" x14ac:dyDescent="0.45">
      <c r="B1280" s="116" t="str">
        <f t="shared" si="192"/>
        <v/>
      </c>
      <c r="C1280" s="33" t="str">
        <f t="shared" si="193"/>
        <v/>
      </c>
      <c r="D1280" s="41" t="str">
        <f t="shared" si="194"/>
        <v/>
      </c>
      <c r="E1280" s="33" t="str">
        <f t="shared" si="195"/>
        <v/>
      </c>
      <c r="F1280" s="33" t="str">
        <f t="shared" si="196"/>
        <v/>
      </c>
      <c r="G1280" s="42"/>
      <c r="H1280" s="33" t="str">
        <f t="shared" si="197"/>
        <v/>
      </c>
      <c r="K1280" s="22"/>
      <c r="L1280" s="25" t="e">
        <f t="shared" si="198"/>
        <v>#VALUE!</v>
      </c>
      <c r="M1280" s="25" t="e">
        <f t="shared" si="199"/>
        <v>#VALUE!</v>
      </c>
      <c r="N1280" s="25" t="e">
        <f t="shared" si="200"/>
        <v>#VALUE!</v>
      </c>
      <c r="O1280" s="121"/>
    </row>
    <row r="1281" spans="2:15" x14ac:dyDescent="0.45">
      <c r="B1281" s="116" t="str">
        <f t="shared" si="192"/>
        <v/>
      </c>
      <c r="C1281" s="33" t="str">
        <f t="shared" si="193"/>
        <v/>
      </c>
      <c r="D1281" s="41" t="str">
        <f t="shared" si="194"/>
        <v/>
      </c>
      <c r="E1281" s="33" t="str">
        <f t="shared" si="195"/>
        <v/>
      </c>
      <c r="F1281" s="33" t="str">
        <f t="shared" si="196"/>
        <v/>
      </c>
      <c r="G1281" s="42"/>
      <c r="H1281" s="33" t="str">
        <f t="shared" si="197"/>
        <v/>
      </c>
      <c r="K1281" s="22"/>
      <c r="L1281" s="25" t="e">
        <f t="shared" si="198"/>
        <v>#VALUE!</v>
      </c>
      <c r="M1281" s="25" t="e">
        <f t="shared" si="199"/>
        <v>#VALUE!</v>
      </c>
      <c r="N1281" s="25" t="e">
        <f t="shared" si="200"/>
        <v>#VALUE!</v>
      </c>
      <c r="O1281" s="121"/>
    </row>
    <row r="1282" spans="2:15" x14ac:dyDescent="0.45">
      <c r="B1282" s="116" t="str">
        <f t="shared" si="192"/>
        <v/>
      </c>
      <c r="C1282" s="33" t="str">
        <f t="shared" si="193"/>
        <v/>
      </c>
      <c r="D1282" s="41" t="str">
        <f t="shared" si="194"/>
        <v/>
      </c>
      <c r="E1282" s="33" t="str">
        <f t="shared" si="195"/>
        <v/>
      </c>
      <c r="F1282" s="33" t="str">
        <f t="shared" si="196"/>
        <v/>
      </c>
      <c r="G1282" s="42"/>
      <c r="H1282" s="33" t="str">
        <f t="shared" si="197"/>
        <v/>
      </c>
      <c r="K1282" s="22"/>
      <c r="L1282" s="25" t="e">
        <f t="shared" si="198"/>
        <v>#VALUE!</v>
      </c>
      <c r="M1282" s="25" t="e">
        <f t="shared" si="199"/>
        <v>#VALUE!</v>
      </c>
      <c r="N1282" s="25" t="e">
        <f t="shared" si="200"/>
        <v>#VALUE!</v>
      </c>
      <c r="O1282" s="121"/>
    </row>
    <row r="1283" spans="2:15" x14ac:dyDescent="0.45">
      <c r="B1283" s="116" t="str">
        <f t="shared" si="192"/>
        <v/>
      </c>
      <c r="C1283" s="33" t="str">
        <f t="shared" si="193"/>
        <v/>
      </c>
      <c r="D1283" s="41" t="str">
        <f t="shared" si="194"/>
        <v/>
      </c>
      <c r="E1283" s="33" t="str">
        <f t="shared" si="195"/>
        <v/>
      </c>
      <c r="F1283" s="33" t="str">
        <f t="shared" si="196"/>
        <v/>
      </c>
      <c r="G1283" s="42"/>
      <c r="H1283" s="33" t="str">
        <f t="shared" si="197"/>
        <v/>
      </c>
      <c r="K1283" s="22"/>
      <c r="L1283" s="25" t="e">
        <f t="shared" si="198"/>
        <v>#VALUE!</v>
      </c>
      <c r="M1283" s="25" t="e">
        <f t="shared" si="199"/>
        <v>#VALUE!</v>
      </c>
      <c r="N1283" s="25" t="e">
        <f t="shared" si="200"/>
        <v>#VALUE!</v>
      </c>
      <c r="O1283" s="121"/>
    </row>
    <row r="1284" spans="2:15" x14ac:dyDescent="0.45">
      <c r="B1284" s="116" t="str">
        <f t="shared" si="192"/>
        <v/>
      </c>
      <c r="C1284" s="33" t="str">
        <f t="shared" si="193"/>
        <v/>
      </c>
      <c r="D1284" s="41" t="str">
        <f t="shared" si="194"/>
        <v/>
      </c>
      <c r="E1284" s="33" t="str">
        <f t="shared" si="195"/>
        <v/>
      </c>
      <c r="F1284" s="33" t="str">
        <f t="shared" si="196"/>
        <v/>
      </c>
      <c r="G1284" s="42"/>
      <c r="H1284" s="33" t="str">
        <f t="shared" si="197"/>
        <v/>
      </c>
      <c r="K1284" s="22"/>
      <c r="L1284" s="25" t="e">
        <f t="shared" si="198"/>
        <v>#VALUE!</v>
      </c>
      <c r="M1284" s="25" t="e">
        <f t="shared" si="199"/>
        <v>#VALUE!</v>
      </c>
      <c r="N1284" s="25" t="e">
        <f t="shared" si="200"/>
        <v>#VALUE!</v>
      </c>
      <c r="O1284" s="121"/>
    </row>
    <row r="1285" spans="2:15" x14ac:dyDescent="0.45">
      <c r="B1285" s="116" t="str">
        <f t="shared" si="192"/>
        <v/>
      </c>
      <c r="C1285" s="33" t="str">
        <f t="shared" si="193"/>
        <v/>
      </c>
      <c r="D1285" s="41" t="str">
        <f t="shared" si="194"/>
        <v/>
      </c>
      <c r="E1285" s="33" t="str">
        <f t="shared" si="195"/>
        <v/>
      </c>
      <c r="F1285" s="33" t="str">
        <f t="shared" si="196"/>
        <v/>
      </c>
      <c r="G1285" s="42"/>
      <c r="H1285" s="33" t="str">
        <f t="shared" si="197"/>
        <v/>
      </c>
      <c r="K1285" s="22"/>
      <c r="L1285" s="25" t="e">
        <f t="shared" si="198"/>
        <v>#VALUE!</v>
      </c>
      <c r="M1285" s="25" t="e">
        <f t="shared" si="199"/>
        <v>#VALUE!</v>
      </c>
      <c r="N1285" s="25" t="e">
        <f t="shared" si="200"/>
        <v>#VALUE!</v>
      </c>
      <c r="O1285" s="121"/>
    </row>
    <row r="1286" spans="2:15" x14ac:dyDescent="0.45">
      <c r="B1286" s="116" t="str">
        <f t="shared" si="192"/>
        <v/>
      </c>
      <c r="C1286" s="33" t="str">
        <f t="shared" si="193"/>
        <v/>
      </c>
      <c r="D1286" s="41" t="str">
        <f t="shared" si="194"/>
        <v/>
      </c>
      <c r="E1286" s="33" t="str">
        <f t="shared" si="195"/>
        <v/>
      </c>
      <c r="F1286" s="33" t="str">
        <f t="shared" si="196"/>
        <v/>
      </c>
      <c r="G1286" s="42"/>
      <c r="H1286" s="33" t="str">
        <f t="shared" si="197"/>
        <v/>
      </c>
      <c r="K1286" s="22"/>
      <c r="L1286" s="25" t="e">
        <f t="shared" si="198"/>
        <v>#VALUE!</v>
      </c>
      <c r="M1286" s="25" t="e">
        <f t="shared" si="199"/>
        <v>#VALUE!</v>
      </c>
      <c r="N1286" s="25" t="e">
        <f t="shared" si="200"/>
        <v>#VALUE!</v>
      </c>
      <c r="O1286" s="121"/>
    </row>
    <row r="1287" spans="2:15" x14ac:dyDescent="0.45">
      <c r="B1287" s="116" t="str">
        <f t="shared" si="192"/>
        <v/>
      </c>
      <c r="C1287" s="33" t="str">
        <f t="shared" si="193"/>
        <v/>
      </c>
      <c r="D1287" s="41" t="str">
        <f t="shared" si="194"/>
        <v/>
      </c>
      <c r="E1287" s="33" t="str">
        <f t="shared" si="195"/>
        <v/>
      </c>
      <c r="F1287" s="33" t="str">
        <f t="shared" si="196"/>
        <v/>
      </c>
      <c r="G1287" s="42"/>
      <c r="H1287" s="33" t="str">
        <f t="shared" si="197"/>
        <v/>
      </c>
      <c r="K1287" s="22"/>
      <c r="L1287" s="25" t="e">
        <f t="shared" si="198"/>
        <v>#VALUE!</v>
      </c>
      <c r="M1287" s="25" t="e">
        <f t="shared" si="199"/>
        <v>#VALUE!</v>
      </c>
      <c r="N1287" s="25" t="e">
        <f t="shared" si="200"/>
        <v>#VALUE!</v>
      </c>
      <c r="O1287" s="121"/>
    </row>
    <row r="1288" spans="2:15" x14ac:dyDescent="0.45">
      <c r="B1288" s="116" t="str">
        <f t="shared" si="192"/>
        <v/>
      </c>
      <c r="C1288" s="33" t="str">
        <f t="shared" si="193"/>
        <v/>
      </c>
      <c r="D1288" s="41" t="str">
        <f t="shared" si="194"/>
        <v/>
      </c>
      <c r="E1288" s="33" t="str">
        <f t="shared" si="195"/>
        <v/>
      </c>
      <c r="F1288" s="33" t="str">
        <f t="shared" si="196"/>
        <v/>
      </c>
      <c r="G1288" s="42"/>
      <c r="H1288" s="33" t="str">
        <f t="shared" si="197"/>
        <v/>
      </c>
      <c r="K1288" s="22"/>
      <c r="L1288" s="25" t="e">
        <f t="shared" si="198"/>
        <v>#VALUE!</v>
      </c>
      <c r="M1288" s="25" t="e">
        <f t="shared" si="199"/>
        <v>#VALUE!</v>
      </c>
      <c r="N1288" s="25" t="e">
        <f t="shared" si="200"/>
        <v>#VALUE!</v>
      </c>
      <c r="O1288" s="121"/>
    </row>
    <row r="1289" spans="2:15" x14ac:dyDescent="0.45">
      <c r="B1289" s="116" t="str">
        <f t="shared" si="192"/>
        <v/>
      </c>
      <c r="C1289" s="33" t="str">
        <f t="shared" si="193"/>
        <v/>
      </c>
      <c r="D1289" s="41" t="str">
        <f t="shared" si="194"/>
        <v/>
      </c>
      <c r="E1289" s="33" t="str">
        <f t="shared" si="195"/>
        <v/>
      </c>
      <c r="F1289" s="33" t="str">
        <f t="shared" si="196"/>
        <v/>
      </c>
      <c r="G1289" s="42"/>
      <c r="H1289" s="33" t="str">
        <f t="shared" si="197"/>
        <v/>
      </c>
      <c r="K1289" s="22"/>
      <c r="L1289" s="25" t="e">
        <f t="shared" si="198"/>
        <v>#VALUE!</v>
      </c>
      <c r="M1289" s="25" t="e">
        <f t="shared" si="199"/>
        <v>#VALUE!</v>
      </c>
      <c r="N1289" s="25" t="e">
        <f t="shared" si="200"/>
        <v>#VALUE!</v>
      </c>
      <c r="O1289" s="121"/>
    </row>
    <row r="1290" spans="2:15" x14ac:dyDescent="0.45">
      <c r="B1290" s="116" t="str">
        <f t="shared" si="192"/>
        <v/>
      </c>
      <c r="C1290" s="33" t="str">
        <f t="shared" si="193"/>
        <v/>
      </c>
      <c r="D1290" s="41" t="str">
        <f t="shared" si="194"/>
        <v/>
      </c>
      <c r="E1290" s="33" t="str">
        <f t="shared" si="195"/>
        <v/>
      </c>
      <c r="F1290" s="33" t="str">
        <f t="shared" si="196"/>
        <v/>
      </c>
      <c r="G1290" s="42"/>
      <c r="H1290" s="33" t="str">
        <f t="shared" si="197"/>
        <v/>
      </c>
      <c r="K1290" s="22"/>
      <c r="L1290" s="25" t="e">
        <f t="shared" si="198"/>
        <v>#VALUE!</v>
      </c>
      <c r="M1290" s="25" t="e">
        <f t="shared" si="199"/>
        <v>#VALUE!</v>
      </c>
      <c r="N1290" s="25" t="e">
        <f t="shared" si="200"/>
        <v>#VALUE!</v>
      </c>
      <c r="O1290" s="121"/>
    </row>
    <row r="1291" spans="2:15" x14ac:dyDescent="0.45">
      <c r="B1291" s="116" t="str">
        <f t="shared" si="192"/>
        <v/>
      </c>
      <c r="C1291" s="33" t="str">
        <f t="shared" si="193"/>
        <v/>
      </c>
      <c r="D1291" s="41" t="str">
        <f t="shared" si="194"/>
        <v/>
      </c>
      <c r="E1291" s="33" t="str">
        <f t="shared" si="195"/>
        <v/>
      </c>
      <c r="F1291" s="33" t="str">
        <f t="shared" si="196"/>
        <v/>
      </c>
      <c r="G1291" s="42"/>
      <c r="H1291" s="33" t="str">
        <f t="shared" si="197"/>
        <v/>
      </c>
      <c r="K1291" s="22"/>
      <c r="L1291" s="25" t="e">
        <f t="shared" si="198"/>
        <v>#VALUE!</v>
      </c>
      <c r="M1291" s="25" t="e">
        <f t="shared" si="199"/>
        <v>#VALUE!</v>
      </c>
      <c r="N1291" s="25" t="e">
        <f t="shared" si="200"/>
        <v>#VALUE!</v>
      </c>
      <c r="O1291" s="121"/>
    </row>
    <row r="1292" spans="2:15" x14ac:dyDescent="0.45">
      <c r="B1292" s="116" t="str">
        <f t="shared" si="192"/>
        <v/>
      </c>
      <c r="C1292" s="33" t="str">
        <f t="shared" si="193"/>
        <v/>
      </c>
      <c r="D1292" s="41" t="str">
        <f t="shared" si="194"/>
        <v/>
      </c>
      <c r="E1292" s="33" t="str">
        <f t="shared" si="195"/>
        <v/>
      </c>
      <c r="F1292" s="33" t="str">
        <f t="shared" si="196"/>
        <v/>
      </c>
      <c r="G1292" s="42"/>
      <c r="H1292" s="33" t="str">
        <f t="shared" si="197"/>
        <v/>
      </c>
      <c r="K1292" s="22"/>
      <c r="L1292" s="25" t="e">
        <f t="shared" si="198"/>
        <v>#VALUE!</v>
      </c>
      <c r="M1292" s="25" t="e">
        <f t="shared" si="199"/>
        <v>#VALUE!</v>
      </c>
      <c r="N1292" s="25" t="e">
        <f t="shared" si="200"/>
        <v>#VALUE!</v>
      </c>
      <c r="O1292" s="121"/>
    </row>
    <row r="1293" spans="2:15" x14ac:dyDescent="0.45">
      <c r="B1293" s="116" t="str">
        <f t="shared" si="192"/>
        <v/>
      </c>
      <c r="C1293" s="33" t="str">
        <f t="shared" si="193"/>
        <v/>
      </c>
      <c r="D1293" s="41" t="str">
        <f t="shared" si="194"/>
        <v/>
      </c>
      <c r="E1293" s="33" t="str">
        <f t="shared" si="195"/>
        <v/>
      </c>
      <c r="F1293" s="33" t="str">
        <f t="shared" si="196"/>
        <v/>
      </c>
      <c r="G1293" s="42"/>
      <c r="H1293" s="33" t="str">
        <f t="shared" si="197"/>
        <v/>
      </c>
      <c r="K1293" s="22"/>
      <c r="L1293" s="25" t="e">
        <f t="shared" si="198"/>
        <v>#VALUE!</v>
      </c>
      <c r="M1293" s="25" t="e">
        <f t="shared" si="199"/>
        <v>#VALUE!</v>
      </c>
      <c r="N1293" s="25" t="e">
        <f t="shared" si="200"/>
        <v>#VALUE!</v>
      </c>
      <c r="O1293" s="121"/>
    </row>
    <row r="1294" spans="2:15" x14ac:dyDescent="0.45">
      <c r="B1294" s="116" t="str">
        <f t="shared" si="192"/>
        <v/>
      </c>
      <c r="C1294" s="33" t="str">
        <f t="shared" si="193"/>
        <v/>
      </c>
      <c r="D1294" s="41" t="str">
        <f t="shared" si="194"/>
        <v/>
      </c>
      <c r="E1294" s="33" t="str">
        <f t="shared" si="195"/>
        <v/>
      </c>
      <c r="F1294" s="33" t="str">
        <f t="shared" si="196"/>
        <v/>
      </c>
      <c r="G1294" s="42"/>
      <c r="H1294" s="33" t="str">
        <f t="shared" si="197"/>
        <v/>
      </c>
      <c r="K1294" s="22"/>
      <c r="L1294" s="25" t="e">
        <f t="shared" si="198"/>
        <v>#VALUE!</v>
      </c>
      <c r="M1294" s="25" t="e">
        <f t="shared" si="199"/>
        <v>#VALUE!</v>
      </c>
      <c r="N1294" s="25" t="e">
        <f t="shared" si="200"/>
        <v>#VALUE!</v>
      </c>
      <c r="O1294" s="121"/>
    </row>
    <row r="1295" spans="2:15" x14ac:dyDescent="0.45">
      <c r="B1295" s="116" t="str">
        <f t="shared" si="192"/>
        <v/>
      </c>
      <c r="C1295" s="33" t="str">
        <f t="shared" si="193"/>
        <v/>
      </c>
      <c r="D1295" s="41" t="str">
        <f t="shared" si="194"/>
        <v/>
      </c>
      <c r="E1295" s="33" t="str">
        <f t="shared" si="195"/>
        <v/>
      </c>
      <c r="F1295" s="33" t="str">
        <f t="shared" si="196"/>
        <v/>
      </c>
      <c r="G1295" s="42"/>
      <c r="H1295" s="33" t="str">
        <f t="shared" si="197"/>
        <v/>
      </c>
      <c r="K1295" s="22"/>
      <c r="L1295" s="25" t="e">
        <f t="shared" si="198"/>
        <v>#VALUE!</v>
      </c>
      <c r="M1295" s="25" t="e">
        <f t="shared" si="199"/>
        <v>#VALUE!</v>
      </c>
      <c r="N1295" s="25" t="e">
        <f t="shared" si="200"/>
        <v>#VALUE!</v>
      </c>
      <c r="O1295" s="121"/>
    </row>
    <row r="1296" spans="2:15" x14ac:dyDescent="0.45">
      <c r="B1296" s="116" t="str">
        <f t="shared" si="192"/>
        <v/>
      </c>
      <c r="C1296" s="33" t="str">
        <f t="shared" si="193"/>
        <v/>
      </c>
      <c r="D1296" s="41" t="str">
        <f t="shared" si="194"/>
        <v/>
      </c>
      <c r="E1296" s="33" t="str">
        <f t="shared" si="195"/>
        <v/>
      </c>
      <c r="F1296" s="33" t="str">
        <f t="shared" si="196"/>
        <v/>
      </c>
      <c r="G1296" s="42"/>
      <c r="H1296" s="33" t="str">
        <f t="shared" si="197"/>
        <v/>
      </c>
      <c r="K1296" s="22"/>
      <c r="L1296" s="25" t="e">
        <f t="shared" si="198"/>
        <v>#VALUE!</v>
      </c>
      <c r="M1296" s="25" t="e">
        <f t="shared" si="199"/>
        <v>#VALUE!</v>
      </c>
      <c r="N1296" s="25" t="e">
        <f t="shared" si="200"/>
        <v>#VALUE!</v>
      </c>
      <c r="O1296" s="121"/>
    </row>
    <row r="1297" spans="2:15" x14ac:dyDescent="0.45">
      <c r="B1297" s="116" t="str">
        <f t="shared" si="192"/>
        <v/>
      </c>
      <c r="C1297" s="33" t="str">
        <f t="shared" si="193"/>
        <v/>
      </c>
      <c r="D1297" s="41" t="str">
        <f t="shared" si="194"/>
        <v/>
      </c>
      <c r="E1297" s="33" t="str">
        <f t="shared" si="195"/>
        <v/>
      </c>
      <c r="F1297" s="33" t="str">
        <f t="shared" si="196"/>
        <v/>
      </c>
      <c r="G1297" s="42"/>
      <c r="H1297" s="33" t="str">
        <f t="shared" si="197"/>
        <v/>
      </c>
      <c r="K1297" s="22"/>
      <c r="L1297" s="25" t="e">
        <f t="shared" si="198"/>
        <v>#VALUE!</v>
      </c>
      <c r="M1297" s="25" t="e">
        <f t="shared" si="199"/>
        <v>#VALUE!</v>
      </c>
      <c r="N1297" s="25" t="e">
        <f t="shared" si="200"/>
        <v>#VALUE!</v>
      </c>
      <c r="O1297" s="121"/>
    </row>
    <row r="1298" spans="2:15" x14ac:dyDescent="0.45">
      <c r="B1298" s="116" t="str">
        <f t="shared" si="192"/>
        <v/>
      </c>
      <c r="C1298" s="33" t="str">
        <f t="shared" si="193"/>
        <v/>
      </c>
      <c r="D1298" s="41" t="str">
        <f t="shared" si="194"/>
        <v/>
      </c>
      <c r="E1298" s="33" t="str">
        <f t="shared" si="195"/>
        <v/>
      </c>
      <c r="F1298" s="33" t="str">
        <f t="shared" si="196"/>
        <v/>
      </c>
      <c r="G1298" s="42"/>
      <c r="H1298" s="33" t="str">
        <f t="shared" si="197"/>
        <v/>
      </c>
      <c r="K1298" s="22"/>
      <c r="L1298" s="25" t="e">
        <f t="shared" si="198"/>
        <v>#VALUE!</v>
      </c>
      <c r="M1298" s="25" t="e">
        <f t="shared" si="199"/>
        <v>#VALUE!</v>
      </c>
      <c r="N1298" s="25" t="e">
        <f t="shared" si="200"/>
        <v>#VALUE!</v>
      </c>
      <c r="O1298" s="121"/>
    </row>
    <row r="1299" spans="2:15" x14ac:dyDescent="0.45">
      <c r="B1299" s="116" t="str">
        <f t="shared" si="192"/>
        <v/>
      </c>
      <c r="C1299" s="33" t="str">
        <f t="shared" si="193"/>
        <v/>
      </c>
      <c r="D1299" s="41" t="str">
        <f t="shared" si="194"/>
        <v/>
      </c>
      <c r="E1299" s="33" t="str">
        <f t="shared" si="195"/>
        <v/>
      </c>
      <c r="F1299" s="33" t="str">
        <f t="shared" si="196"/>
        <v/>
      </c>
      <c r="G1299" s="42"/>
      <c r="H1299" s="33" t="str">
        <f t="shared" si="197"/>
        <v/>
      </c>
      <c r="K1299" s="22"/>
      <c r="L1299" s="25" t="e">
        <f t="shared" si="198"/>
        <v>#VALUE!</v>
      </c>
      <c r="M1299" s="25" t="e">
        <f t="shared" si="199"/>
        <v>#VALUE!</v>
      </c>
      <c r="N1299" s="25" t="e">
        <f t="shared" si="200"/>
        <v>#VALUE!</v>
      </c>
      <c r="O1299" s="121"/>
    </row>
    <row r="1300" spans="2:15" x14ac:dyDescent="0.45">
      <c r="B1300" s="116" t="str">
        <f t="shared" si="192"/>
        <v/>
      </c>
      <c r="C1300" s="33" t="str">
        <f t="shared" si="193"/>
        <v/>
      </c>
      <c r="D1300" s="41" t="str">
        <f t="shared" si="194"/>
        <v/>
      </c>
      <c r="E1300" s="33" t="str">
        <f t="shared" si="195"/>
        <v/>
      </c>
      <c r="F1300" s="33" t="str">
        <f t="shared" si="196"/>
        <v/>
      </c>
      <c r="G1300" s="42"/>
      <c r="H1300" s="33" t="str">
        <f t="shared" si="197"/>
        <v/>
      </c>
      <c r="K1300" s="22"/>
      <c r="L1300" s="25" t="e">
        <f t="shared" si="198"/>
        <v>#VALUE!</v>
      </c>
      <c r="M1300" s="25" t="e">
        <f t="shared" si="199"/>
        <v>#VALUE!</v>
      </c>
      <c r="N1300" s="25" t="e">
        <f t="shared" si="200"/>
        <v>#VALUE!</v>
      </c>
      <c r="O1300" s="121"/>
    </row>
    <row r="1301" spans="2:15" x14ac:dyDescent="0.45">
      <c r="B1301" s="116" t="str">
        <f t="shared" si="192"/>
        <v/>
      </c>
      <c r="C1301" s="33" t="str">
        <f t="shared" si="193"/>
        <v/>
      </c>
      <c r="D1301" s="41" t="str">
        <f t="shared" si="194"/>
        <v/>
      </c>
      <c r="E1301" s="33" t="str">
        <f t="shared" si="195"/>
        <v/>
      </c>
      <c r="F1301" s="33" t="str">
        <f t="shared" si="196"/>
        <v/>
      </c>
      <c r="G1301" s="42"/>
      <c r="H1301" s="33" t="str">
        <f t="shared" si="197"/>
        <v/>
      </c>
      <c r="K1301" s="22"/>
      <c r="L1301" s="25" t="e">
        <f t="shared" si="198"/>
        <v>#VALUE!</v>
      </c>
      <c r="M1301" s="25" t="e">
        <f t="shared" si="199"/>
        <v>#VALUE!</v>
      </c>
      <c r="N1301" s="25" t="e">
        <f t="shared" si="200"/>
        <v>#VALUE!</v>
      </c>
      <c r="O1301" s="121"/>
    </row>
    <row r="1302" spans="2:15" x14ac:dyDescent="0.45">
      <c r="B1302" s="116" t="str">
        <f t="shared" si="192"/>
        <v/>
      </c>
      <c r="C1302" s="33" t="str">
        <f t="shared" si="193"/>
        <v/>
      </c>
      <c r="D1302" s="41" t="str">
        <f t="shared" si="194"/>
        <v/>
      </c>
      <c r="E1302" s="33" t="str">
        <f t="shared" si="195"/>
        <v/>
      </c>
      <c r="F1302" s="33" t="str">
        <f t="shared" si="196"/>
        <v/>
      </c>
      <c r="G1302" s="42"/>
      <c r="H1302" s="33" t="str">
        <f t="shared" si="197"/>
        <v/>
      </c>
      <c r="K1302" s="22"/>
      <c r="L1302" s="25" t="e">
        <f t="shared" si="198"/>
        <v>#VALUE!</v>
      </c>
      <c r="M1302" s="25" t="e">
        <f t="shared" si="199"/>
        <v>#VALUE!</v>
      </c>
      <c r="N1302" s="25" t="e">
        <f t="shared" si="200"/>
        <v>#VALUE!</v>
      </c>
      <c r="O1302" s="121"/>
    </row>
    <row r="1303" spans="2:15" x14ac:dyDescent="0.45">
      <c r="B1303" s="116" t="str">
        <f t="shared" si="192"/>
        <v/>
      </c>
      <c r="C1303" s="33" t="str">
        <f t="shared" si="193"/>
        <v/>
      </c>
      <c r="D1303" s="41" t="str">
        <f t="shared" si="194"/>
        <v/>
      </c>
      <c r="E1303" s="33" t="str">
        <f t="shared" si="195"/>
        <v/>
      </c>
      <c r="F1303" s="33" t="str">
        <f t="shared" si="196"/>
        <v/>
      </c>
      <c r="G1303" s="42"/>
      <c r="H1303" s="33" t="str">
        <f t="shared" si="197"/>
        <v/>
      </c>
      <c r="K1303" s="22"/>
      <c r="L1303" s="25" t="e">
        <f t="shared" si="198"/>
        <v>#VALUE!</v>
      </c>
      <c r="M1303" s="25" t="e">
        <f t="shared" si="199"/>
        <v>#VALUE!</v>
      </c>
      <c r="N1303" s="25" t="e">
        <f t="shared" si="200"/>
        <v>#VALUE!</v>
      </c>
      <c r="O1303" s="121"/>
    </row>
    <row r="1304" spans="2:15" x14ac:dyDescent="0.45">
      <c r="B1304" s="116" t="str">
        <f t="shared" si="192"/>
        <v/>
      </c>
      <c r="C1304" s="33" t="str">
        <f t="shared" si="193"/>
        <v/>
      </c>
      <c r="D1304" s="41" t="str">
        <f t="shared" si="194"/>
        <v/>
      </c>
      <c r="E1304" s="33" t="str">
        <f t="shared" si="195"/>
        <v/>
      </c>
      <c r="F1304" s="33" t="str">
        <f t="shared" si="196"/>
        <v/>
      </c>
      <c r="G1304" s="42"/>
      <c r="H1304" s="33" t="str">
        <f t="shared" si="197"/>
        <v/>
      </c>
      <c r="K1304" s="22"/>
      <c r="L1304" s="25" t="e">
        <f t="shared" si="198"/>
        <v>#VALUE!</v>
      </c>
      <c r="M1304" s="25" t="e">
        <f t="shared" si="199"/>
        <v>#VALUE!</v>
      </c>
      <c r="N1304" s="25" t="e">
        <f t="shared" si="200"/>
        <v>#VALUE!</v>
      </c>
      <c r="O1304" s="121"/>
    </row>
    <row r="1305" spans="2:15" x14ac:dyDescent="0.45">
      <c r="B1305" s="116" t="str">
        <f t="shared" si="192"/>
        <v/>
      </c>
      <c r="C1305" s="33" t="str">
        <f t="shared" si="193"/>
        <v/>
      </c>
      <c r="D1305" s="41" t="str">
        <f t="shared" si="194"/>
        <v/>
      </c>
      <c r="E1305" s="33" t="str">
        <f t="shared" si="195"/>
        <v/>
      </c>
      <c r="F1305" s="33" t="str">
        <f t="shared" si="196"/>
        <v/>
      </c>
      <c r="G1305" s="42"/>
      <c r="H1305" s="33" t="str">
        <f t="shared" si="197"/>
        <v/>
      </c>
      <c r="K1305" s="22"/>
      <c r="L1305" s="25" t="e">
        <f t="shared" si="198"/>
        <v>#VALUE!</v>
      </c>
      <c r="M1305" s="25" t="e">
        <f t="shared" si="199"/>
        <v>#VALUE!</v>
      </c>
      <c r="N1305" s="25" t="e">
        <f t="shared" si="200"/>
        <v>#VALUE!</v>
      </c>
      <c r="O1305" s="121"/>
    </row>
    <row r="1306" spans="2:15" x14ac:dyDescent="0.45">
      <c r="B1306" s="116" t="str">
        <f t="shared" ref="B1306:B1369" si="201">IF(OR(H1305=0,H1305=""),"",(365/$E$7+B1305))</f>
        <v/>
      </c>
      <c r="C1306" s="33" t="str">
        <f t="shared" ref="C1306:C1369" si="202">IF(OR(H1305=0,H1305=""),"",ROUND(H1305,2))</f>
        <v/>
      </c>
      <c r="D1306" s="41" t="str">
        <f t="shared" ref="D1306:D1369" si="203">IF(OR(H1305=0,H1305=""),"",ROUND(IF(C1306+E1306&lt;$G$4,C1306+E1306,$G$4),2))</f>
        <v/>
      </c>
      <c r="E1306" s="33" t="str">
        <f t="shared" ref="E1306:E1369" si="204">IF(OR(H1305=0,H1305=""),"",ROUND(((1+($E$5/($E$8*100)))^($E$8/$E$7)-1)*C1306,2))</f>
        <v/>
      </c>
      <c r="F1306" s="33" t="str">
        <f t="shared" ref="F1306:F1369" si="205">IF(OR(H1305=0,H1305=""),"",D1306-E1306+G1306)</f>
        <v/>
      </c>
      <c r="G1306" s="42"/>
      <c r="H1306" s="33" t="str">
        <f t="shared" ref="H1306:H1369" si="206">IF(OR(H1305=0,H1305=""),"",ROUND(C1306-F1306,2))</f>
        <v/>
      </c>
      <c r="K1306" s="22"/>
      <c r="L1306" s="25" t="e">
        <f t="shared" si="198"/>
        <v>#VALUE!</v>
      </c>
      <c r="M1306" s="25" t="e">
        <f t="shared" si="199"/>
        <v>#VALUE!</v>
      </c>
      <c r="N1306" s="25" t="e">
        <f t="shared" si="200"/>
        <v>#VALUE!</v>
      </c>
      <c r="O1306" s="121"/>
    </row>
    <row r="1307" spans="2:15" x14ac:dyDescent="0.45">
      <c r="B1307" s="116" t="str">
        <f t="shared" si="201"/>
        <v/>
      </c>
      <c r="C1307" s="33" t="str">
        <f t="shared" si="202"/>
        <v/>
      </c>
      <c r="D1307" s="41" t="str">
        <f t="shared" si="203"/>
        <v/>
      </c>
      <c r="E1307" s="33" t="str">
        <f t="shared" si="204"/>
        <v/>
      </c>
      <c r="F1307" s="33" t="str">
        <f t="shared" si="205"/>
        <v/>
      </c>
      <c r="G1307" s="42"/>
      <c r="H1307" s="33" t="str">
        <f t="shared" si="206"/>
        <v/>
      </c>
      <c r="K1307" s="22"/>
      <c r="L1307" s="25" t="e">
        <f t="shared" si="198"/>
        <v>#VALUE!</v>
      </c>
      <c r="M1307" s="25" t="e">
        <f t="shared" si="199"/>
        <v>#VALUE!</v>
      </c>
      <c r="N1307" s="25" t="e">
        <f t="shared" si="200"/>
        <v>#VALUE!</v>
      </c>
      <c r="O1307" s="121"/>
    </row>
    <row r="1308" spans="2:15" x14ac:dyDescent="0.45">
      <c r="B1308" s="116" t="str">
        <f t="shared" si="201"/>
        <v/>
      </c>
      <c r="C1308" s="33" t="str">
        <f t="shared" si="202"/>
        <v/>
      </c>
      <c r="D1308" s="41" t="str">
        <f t="shared" si="203"/>
        <v/>
      </c>
      <c r="E1308" s="33" t="str">
        <f t="shared" si="204"/>
        <v/>
      </c>
      <c r="F1308" s="33" t="str">
        <f t="shared" si="205"/>
        <v/>
      </c>
      <c r="G1308" s="42"/>
      <c r="H1308" s="33" t="str">
        <f t="shared" si="206"/>
        <v/>
      </c>
      <c r="K1308" s="22"/>
      <c r="L1308" s="25" t="e">
        <f t="shared" si="198"/>
        <v>#VALUE!</v>
      </c>
      <c r="M1308" s="25" t="e">
        <f t="shared" si="199"/>
        <v>#VALUE!</v>
      </c>
      <c r="N1308" s="25" t="e">
        <f t="shared" si="200"/>
        <v>#VALUE!</v>
      </c>
      <c r="O1308" s="121"/>
    </row>
    <row r="1309" spans="2:15" x14ac:dyDescent="0.45">
      <c r="B1309" s="116" t="str">
        <f t="shared" si="201"/>
        <v/>
      </c>
      <c r="C1309" s="33" t="str">
        <f t="shared" si="202"/>
        <v/>
      </c>
      <c r="D1309" s="41" t="str">
        <f t="shared" si="203"/>
        <v/>
      </c>
      <c r="E1309" s="33" t="str">
        <f t="shared" si="204"/>
        <v/>
      </c>
      <c r="F1309" s="33" t="str">
        <f t="shared" si="205"/>
        <v/>
      </c>
      <c r="G1309" s="42"/>
      <c r="H1309" s="33" t="str">
        <f t="shared" si="206"/>
        <v/>
      </c>
      <c r="K1309" s="22"/>
      <c r="L1309" s="25" t="e">
        <f t="shared" ref="L1309:L1372" si="207">IF(H1308=0,"",D1309+G1309+L1308)</f>
        <v>#VALUE!</v>
      </c>
      <c r="M1309" s="25" t="e">
        <f t="shared" ref="M1309:M1372" si="208">IF(H1308=0,"",M1308+E1309)</f>
        <v>#VALUE!</v>
      </c>
      <c r="N1309" s="25" t="e">
        <f t="shared" ref="N1309:N1372" si="209">IF(H1308=0,"",L1309-M1309)</f>
        <v>#VALUE!</v>
      </c>
      <c r="O1309" s="121"/>
    </row>
    <row r="1310" spans="2:15" x14ac:dyDescent="0.45">
      <c r="B1310" s="116" t="str">
        <f t="shared" si="201"/>
        <v/>
      </c>
      <c r="C1310" s="33" t="str">
        <f t="shared" si="202"/>
        <v/>
      </c>
      <c r="D1310" s="41" t="str">
        <f t="shared" si="203"/>
        <v/>
      </c>
      <c r="E1310" s="33" t="str">
        <f t="shared" si="204"/>
        <v/>
      </c>
      <c r="F1310" s="33" t="str">
        <f t="shared" si="205"/>
        <v/>
      </c>
      <c r="G1310" s="42"/>
      <c r="H1310" s="33" t="str">
        <f t="shared" si="206"/>
        <v/>
      </c>
      <c r="K1310" s="22"/>
      <c r="L1310" s="25" t="e">
        <f t="shared" si="207"/>
        <v>#VALUE!</v>
      </c>
      <c r="M1310" s="25" t="e">
        <f t="shared" si="208"/>
        <v>#VALUE!</v>
      </c>
      <c r="N1310" s="25" t="e">
        <f t="shared" si="209"/>
        <v>#VALUE!</v>
      </c>
      <c r="O1310" s="121"/>
    </row>
    <row r="1311" spans="2:15" x14ac:dyDescent="0.45">
      <c r="B1311" s="116" t="str">
        <f t="shared" si="201"/>
        <v/>
      </c>
      <c r="C1311" s="33" t="str">
        <f t="shared" si="202"/>
        <v/>
      </c>
      <c r="D1311" s="41" t="str">
        <f t="shared" si="203"/>
        <v/>
      </c>
      <c r="E1311" s="33" t="str">
        <f t="shared" si="204"/>
        <v/>
      </c>
      <c r="F1311" s="33" t="str">
        <f t="shared" si="205"/>
        <v/>
      </c>
      <c r="G1311" s="42"/>
      <c r="H1311" s="33" t="str">
        <f t="shared" si="206"/>
        <v/>
      </c>
      <c r="K1311" s="22"/>
      <c r="L1311" s="25" t="e">
        <f t="shared" si="207"/>
        <v>#VALUE!</v>
      </c>
      <c r="M1311" s="25" t="e">
        <f t="shared" si="208"/>
        <v>#VALUE!</v>
      </c>
      <c r="N1311" s="25" t="e">
        <f t="shared" si="209"/>
        <v>#VALUE!</v>
      </c>
      <c r="O1311" s="121"/>
    </row>
    <row r="1312" spans="2:15" x14ac:dyDescent="0.45">
      <c r="B1312" s="116" t="str">
        <f t="shared" si="201"/>
        <v/>
      </c>
      <c r="C1312" s="33" t="str">
        <f t="shared" si="202"/>
        <v/>
      </c>
      <c r="D1312" s="41" t="str">
        <f t="shared" si="203"/>
        <v/>
      </c>
      <c r="E1312" s="33" t="str">
        <f t="shared" si="204"/>
        <v/>
      </c>
      <c r="F1312" s="33" t="str">
        <f t="shared" si="205"/>
        <v/>
      </c>
      <c r="G1312" s="42"/>
      <c r="H1312" s="33" t="str">
        <f t="shared" si="206"/>
        <v/>
      </c>
      <c r="K1312" s="22"/>
      <c r="L1312" s="25" t="e">
        <f t="shared" si="207"/>
        <v>#VALUE!</v>
      </c>
      <c r="M1312" s="25" t="e">
        <f t="shared" si="208"/>
        <v>#VALUE!</v>
      </c>
      <c r="N1312" s="25" t="e">
        <f t="shared" si="209"/>
        <v>#VALUE!</v>
      </c>
      <c r="O1312" s="121"/>
    </row>
    <row r="1313" spans="2:15" x14ac:dyDescent="0.45">
      <c r="B1313" s="116" t="str">
        <f t="shared" si="201"/>
        <v/>
      </c>
      <c r="C1313" s="33" t="str">
        <f t="shared" si="202"/>
        <v/>
      </c>
      <c r="D1313" s="41" t="str">
        <f t="shared" si="203"/>
        <v/>
      </c>
      <c r="E1313" s="33" t="str">
        <f t="shared" si="204"/>
        <v/>
      </c>
      <c r="F1313" s="33" t="str">
        <f t="shared" si="205"/>
        <v/>
      </c>
      <c r="G1313" s="42"/>
      <c r="H1313" s="33" t="str">
        <f t="shared" si="206"/>
        <v/>
      </c>
      <c r="K1313" s="22"/>
      <c r="L1313" s="25" t="e">
        <f t="shared" si="207"/>
        <v>#VALUE!</v>
      </c>
      <c r="M1313" s="25" t="e">
        <f t="shared" si="208"/>
        <v>#VALUE!</v>
      </c>
      <c r="N1313" s="25" t="e">
        <f t="shared" si="209"/>
        <v>#VALUE!</v>
      </c>
      <c r="O1313" s="121"/>
    </row>
    <row r="1314" spans="2:15" x14ac:dyDescent="0.45">
      <c r="B1314" s="116" t="str">
        <f t="shared" si="201"/>
        <v/>
      </c>
      <c r="C1314" s="33" t="str">
        <f t="shared" si="202"/>
        <v/>
      </c>
      <c r="D1314" s="41" t="str">
        <f t="shared" si="203"/>
        <v/>
      </c>
      <c r="E1314" s="33" t="str">
        <f t="shared" si="204"/>
        <v/>
      </c>
      <c r="F1314" s="33" t="str">
        <f t="shared" si="205"/>
        <v/>
      </c>
      <c r="G1314" s="42"/>
      <c r="H1314" s="33" t="str">
        <f t="shared" si="206"/>
        <v/>
      </c>
      <c r="K1314" s="22"/>
      <c r="L1314" s="25" t="e">
        <f t="shared" si="207"/>
        <v>#VALUE!</v>
      </c>
      <c r="M1314" s="25" t="e">
        <f t="shared" si="208"/>
        <v>#VALUE!</v>
      </c>
      <c r="N1314" s="25" t="e">
        <f t="shared" si="209"/>
        <v>#VALUE!</v>
      </c>
      <c r="O1314" s="121"/>
    </row>
    <row r="1315" spans="2:15" x14ac:dyDescent="0.45">
      <c r="B1315" s="116" t="str">
        <f t="shared" si="201"/>
        <v/>
      </c>
      <c r="C1315" s="33" t="str">
        <f t="shared" si="202"/>
        <v/>
      </c>
      <c r="D1315" s="41" t="str">
        <f t="shared" si="203"/>
        <v/>
      </c>
      <c r="E1315" s="33" t="str">
        <f t="shared" si="204"/>
        <v/>
      </c>
      <c r="F1315" s="33" t="str">
        <f t="shared" si="205"/>
        <v/>
      </c>
      <c r="G1315" s="42"/>
      <c r="H1315" s="33" t="str">
        <f t="shared" si="206"/>
        <v/>
      </c>
      <c r="K1315" s="22"/>
      <c r="L1315" s="25" t="e">
        <f t="shared" si="207"/>
        <v>#VALUE!</v>
      </c>
      <c r="M1315" s="25" t="e">
        <f t="shared" si="208"/>
        <v>#VALUE!</v>
      </c>
      <c r="N1315" s="25" t="e">
        <f t="shared" si="209"/>
        <v>#VALUE!</v>
      </c>
      <c r="O1315" s="121"/>
    </row>
    <row r="1316" spans="2:15" x14ac:dyDescent="0.45">
      <c r="B1316" s="116" t="str">
        <f t="shared" si="201"/>
        <v/>
      </c>
      <c r="C1316" s="33" t="str">
        <f t="shared" si="202"/>
        <v/>
      </c>
      <c r="D1316" s="41" t="str">
        <f t="shared" si="203"/>
        <v/>
      </c>
      <c r="E1316" s="33" t="str">
        <f t="shared" si="204"/>
        <v/>
      </c>
      <c r="F1316" s="33" t="str">
        <f t="shared" si="205"/>
        <v/>
      </c>
      <c r="G1316" s="42"/>
      <c r="H1316" s="33" t="str">
        <f t="shared" si="206"/>
        <v/>
      </c>
      <c r="K1316" s="22"/>
      <c r="L1316" s="25" t="e">
        <f t="shared" si="207"/>
        <v>#VALUE!</v>
      </c>
      <c r="M1316" s="25" t="e">
        <f t="shared" si="208"/>
        <v>#VALUE!</v>
      </c>
      <c r="N1316" s="25" t="e">
        <f t="shared" si="209"/>
        <v>#VALUE!</v>
      </c>
      <c r="O1316" s="121"/>
    </row>
    <row r="1317" spans="2:15" x14ac:dyDescent="0.45">
      <c r="B1317" s="116" t="str">
        <f t="shared" si="201"/>
        <v/>
      </c>
      <c r="C1317" s="33" t="str">
        <f t="shared" si="202"/>
        <v/>
      </c>
      <c r="D1317" s="41" t="str">
        <f t="shared" si="203"/>
        <v/>
      </c>
      <c r="E1317" s="33" t="str">
        <f t="shared" si="204"/>
        <v/>
      </c>
      <c r="F1317" s="33" t="str">
        <f t="shared" si="205"/>
        <v/>
      </c>
      <c r="G1317" s="42"/>
      <c r="H1317" s="33" t="str">
        <f t="shared" si="206"/>
        <v/>
      </c>
      <c r="K1317" s="22"/>
      <c r="L1317" s="25" t="e">
        <f t="shared" si="207"/>
        <v>#VALUE!</v>
      </c>
      <c r="M1317" s="25" t="e">
        <f t="shared" si="208"/>
        <v>#VALUE!</v>
      </c>
      <c r="N1317" s="25" t="e">
        <f t="shared" si="209"/>
        <v>#VALUE!</v>
      </c>
      <c r="O1317" s="121"/>
    </row>
    <row r="1318" spans="2:15" x14ac:dyDescent="0.45">
      <c r="B1318" s="116" t="str">
        <f t="shared" si="201"/>
        <v/>
      </c>
      <c r="C1318" s="33" t="str">
        <f t="shared" si="202"/>
        <v/>
      </c>
      <c r="D1318" s="41" t="str">
        <f t="shared" si="203"/>
        <v/>
      </c>
      <c r="E1318" s="33" t="str">
        <f t="shared" si="204"/>
        <v/>
      </c>
      <c r="F1318" s="33" t="str">
        <f t="shared" si="205"/>
        <v/>
      </c>
      <c r="G1318" s="42"/>
      <c r="H1318" s="33" t="str">
        <f t="shared" si="206"/>
        <v/>
      </c>
      <c r="K1318" s="22"/>
      <c r="L1318" s="25" t="e">
        <f t="shared" si="207"/>
        <v>#VALUE!</v>
      </c>
      <c r="M1318" s="25" t="e">
        <f t="shared" si="208"/>
        <v>#VALUE!</v>
      </c>
      <c r="N1318" s="25" t="e">
        <f t="shared" si="209"/>
        <v>#VALUE!</v>
      </c>
      <c r="O1318" s="121"/>
    </row>
    <row r="1319" spans="2:15" x14ac:dyDescent="0.45">
      <c r="B1319" s="116" t="str">
        <f t="shared" si="201"/>
        <v/>
      </c>
      <c r="C1319" s="33" t="str">
        <f t="shared" si="202"/>
        <v/>
      </c>
      <c r="D1319" s="41" t="str">
        <f t="shared" si="203"/>
        <v/>
      </c>
      <c r="E1319" s="33" t="str">
        <f t="shared" si="204"/>
        <v/>
      </c>
      <c r="F1319" s="33" t="str">
        <f t="shared" si="205"/>
        <v/>
      </c>
      <c r="G1319" s="42"/>
      <c r="H1319" s="33" t="str">
        <f t="shared" si="206"/>
        <v/>
      </c>
      <c r="K1319" s="22"/>
      <c r="L1319" s="25" t="e">
        <f t="shared" si="207"/>
        <v>#VALUE!</v>
      </c>
      <c r="M1319" s="25" t="e">
        <f t="shared" si="208"/>
        <v>#VALUE!</v>
      </c>
      <c r="N1319" s="25" t="e">
        <f t="shared" si="209"/>
        <v>#VALUE!</v>
      </c>
      <c r="O1319" s="121"/>
    </row>
    <row r="1320" spans="2:15" x14ac:dyDescent="0.45">
      <c r="B1320" s="116" t="str">
        <f t="shared" si="201"/>
        <v/>
      </c>
      <c r="C1320" s="33" t="str">
        <f t="shared" si="202"/>
        <v/>
      </c>
      <c r="D1320" s="41" t="str">
        <f t="shared" si="203"/>
        <v/>
      </c>
      <c r="E1320" s="33" t="str">
        <f t="shared" si="204"/>
        <v/>
      </c>
      <c r="F1320" s="33" t="str">
        <f t="shared" si="205"/>
        <v/>
      </c>
      <c r="G1320" s="42"/>
      <c r="H1320" s="33" t="str">
        <f t="shared" si="206"/>
        <v/>
      </c>
      <c r="K1320" s="22"/>
      <c r="L1320" s="25" t="e">
        <f t="shared" si="207"/>
        <v>#VALUE!</v>
      </c>
      <c r="M1320" s="25" t="e">
        <f t="shared" si="208"/>
        <v>#VALUE!</v>
      </c>
      <c r="N1320" s="25" t="e">
        <f t="shared" si="209"/>
        <v>#VALUE!</v>
      </c>
      <c r="O1320" s="121"/>
    </row>
    <row r="1321" spans="2:15" x14ac:dyDescent="0.45">
      <c r="B1321" s="116" t="str">
        <f t="shared" si="201"/>
        <v/>
      </c>
      <c r="C1321" s="33" t="str">
        <f t="shared" si="202"/>
        <v/>
      </c>
      <c r="D1321" s="41" t="str">
        <f t="shared" si="203"/>
        <v/>
      </c>
      <c r="E1321" s="33" t="str">
        <f t="shared" si="204"/>
        <v/>
      </c>
      <c r="F1321" s="33" t="str">
        <f t="shared" si="205"/>
        <v/>
      </c>
      <c r="G1321" s="42"/>
      <c r="H1321" s="33" t="str">
        <f t="shared" si="206"/>
        <v/>
      </c>
      <c r="K1321" s="22"/>
      <c r="L1321" s="25" t="e">
        <f t="shared" si="207"/>
        <v>#VALUE!</v>
      </c>
      <c r="M1321" s="25" t="e">
        <f t="shared" si="208"/>
        <v>#VALUE!</v>
      </c>
      <c r="N1321" s="25" t="e">
        <f t="shared" si="209"/>
        <v>#VALUE!</v>
      </c>
      <c r="O1321" s="121"/>
    </row>
    <row r="1322" spans="2:15" x14ac:dyDescent="0.45">
      <c r="B1322" s="116" t="str">
        <f t="shared" si="201"/>
        <v/>
      </c>
      <c r="C1322" s="33" t="str">
        <f t="shared" si="202"/>
        <v/>
      </c>
      <c r="D1322" s="41" t="str">
        <f t="shared" si="203"/>
        <v/>
      </c>
      <c r="E1322" s="33" t="str">
        <f t="shared" si="204"/>
        <v/>
      </c>
      <c r="F1322" s="33" t="str">
        <f t="shared" si="205"/>
        <v/>
      </c>
      <c r="G1322" s="42"/>
      <c r="H1322" s="33" t="str">
        <f t="shared" si="206"/>
        <v/>
      </c>
      <c r="K1322" s="22"/>
      <c r="L1322" s="25" t="e">
        <f t="shared" si="207"/>
        <v>#VALUE!</v>
      </c>
      <c r="M1322" s="25" t="e">
        <f t="shared" si="208"/>
        <v>#VALUE!</v>
      </c>
      <c r="N1322" s="25" t="e">
        <f t="shared" si="209"/>
        <v>#VALUE!</v>
      </c>
      <c r="O1322" s="121"/>
    </row>
    <row r="1323" spans="2:15" x14ac:dyDescent="0.45">
      <c r="B1323" s="116" t="str">
        <f t="shared" si="201"/>
        <v/>
      </c>
      <c r="C1323" s="33" t="str">
        <f t="shared" si="202"/>
        <v/>
      </c>
      <c r="D1323" s="41" t="str">
        <f t="shared" si="203"/>
        <v/>
      </c>
      <c r="E1323" s="33" t="str">
        <f t="shared" si="204"/>
        <v/>
      </c>
      <c r="F1323" s="33" t="str">
        <f t="shared" si="205"/>
        <v/>
      </c>
      <c r="G1323" s="42"/>
      <c r="H1323" s="33" t="str">
        <f t="shared" si="206"/>
        <v/>
      </c>
      <c r="K1323" s="22"/>
      <c r="L1323" s="25" t="e">
        <f t="shared" si="207"/>
        <v>#VALUE!</v>
      </c>
      <c r="M1323" s="25" t="e">
        <f t="shared" si="208"/>
        <v>#VALUE!</v>
      </c>
      <c r="N1323" s="25" t="e">
        <f t="shared" si="209"/>
        <v>#VALUE!</v>
      </c>
      <c r="O1323" s="121"/>
    </row>
    <row r="1324" spans="2:15" x14ac:dyDescent="0.45">
      <c r="B1324" s="116" t="str">
        <f t="shared" si="201"/>
        <v/>
      </c>
      <c r="C1324" s="33" t="str">
        <f t="shared" si="202"/>
        <v/>
      </c>
      <c r="D1324" s="41" t="str">
        <f t="shared" si="203"/>
        <v/>
      </c>
      <c r="E1324" s="33" t="str">
        <f t="shared" si="204"/>
        <v/>
      </c>
      <c r="F1324" s="33" t="str">
        <f t="shared" si="205"/>
        <v/>
      </c>
      <c r="G1324" s="42"/>
      <c r="H1324" s="33" t="str">
        <f t="shared" si="206"/>
        <v/>
      </c>
      <c r="K1324" s="22"/>
      <c r="L1324" s="25" t="e">
        <f t="shared" si="207"/>
        <v>#VALUE!</v>
      </c>
      <c r="M1324" s="25" t="e">
        <f t="shared" si="208"/>
        <v>#VALUE!</v>
      </c>
      <c r="N1324" s="25" t="e">
        <f t="shared" si="209"/>
        <v>#VALUE!</v>
      </c>
      <c r="O1324" s="121"/>
    </row>
    <row r="1325" spans="2:15" x14ac:dyDescent="0.45">
      <c r="B1325" s="116" t="str">
        <f t="shared" si="201"/>
        <v/>
      </c>
      <c r="C1325" s="33" t="str">
        <f t="shared" si="202"/>
        <v/>
      </c>
      <c r="D1325" s="41" t="str">
        <f t="shared" si="203"/>
        <v/>
      </c>
      <c r="E1325" s="33" t="str">
        <f t="shared" si="204"/>
        <v/>
      </c>
      <c r="F1325" s="33" t="str">
        <f t="shared" si="205"/>
        <v/>
      </c>
      <c r="G1325" s="42"/>
      <c r="H1325" s="33" t="str">
        <f t="shared" si="206"/>
        <v/>
      </c>
      <c r="K1325" s="22"/>
      <c r="L1325" s="25" t="e">
        <f t="shared" si="207"/>
        <v>#VALUE!</v>
      </c>
      <c r="M1325" s="25" t="e">
        <f t="shared" si="208"/>
        <v>#VALUE!</v>
      </c>
      <c r="N1325" s="25" t="e">
        <f t="shared" si="209"/>
        <v>#VALUE!</v>
      </c>
      <c r="O1325" s="121"/>
    </row>
    <row r="1326" spans="2:15" x14ac:dyDescent="0.45">
      <c r="B1326" s="116" t="str">
        <f t="shared" si="201"/>
        <v/>
      </c>
      <c r="C1326" s="33" t="str">
        <f t="shared" si="202"/>
        <v/>
      </c>
      <c r="D1326" s="41" t="str">
        <f t="shared" si="203"/>
        <v/>
      </c>
      <c r="E1326" s="33" t="str">
        <f t="shared" si="204"/>
        <v/>
      </c>
      <c r="F1326" s="33" t="str">
        <f t="shared" si="205"/>
        <v/>
      </c>
      <c r="G1326" s="42"/>
      <c r="H1326" s="33" t="str">
        <f t="shared" si="206"/>
        <v/>
      </c>
      <c r="K1326" s="22"/>
      <c r="L1326" s="25" t="e">
        <f t="shared" si="207"/>
        <v>#VALUE!</v>
      </c>
      <c r="M1326" s="25" t="e">
        <f t="shared" si="208"/>
        <v>#VALUE!</v>
      </c>
      <c r="N1326" s="25" t="e">
        <f t="shared" si="209"/>
        <v>#VALUE!</v>
      </c>
      <c r="O1326" s="121"/>
    </row>
    <row r="1327" spans="2:15" x14ac:dyDescent="0.45">
      <c r="B1327" s="116" t="str">
        <f t="shared" si="201"/>
        <v/>
      </c>
      <c r="C1327" s="33" t="str">
        <f t="shared" si="202"/>
        <v/>
      </c>
      <c r="D1327" s="41" t="str">
        <f t="shared" si="203"/>
        <v/>
      </c>
      <c r="E1327" s="33" t="str">
        <f t="shared" si="204"/>
        <v/>
      </c>
      <c r="F1327" s="33" t="str">
        <f t="shared" si="205"/>
        <v/>
      </c>
      <c r="G1327" s="42"/>
      <c r="H1327" s="33" t="str">
        <f t="shared" si="206"/>
        <v/>
      </c>
      <c r="K1327" s="22"/>
      <c r="L1327" s="25" t="e">
        <f t="shared" si="207"/>
        <v>#VALUE!</v>
      </c>
      <c r="M1327" s="25" t="e">
        <f t="shared" si="208"/>
        <v>#VALUE!</v>
      </c>
      <c r="N1327" s="25" t="e">
        <f t="shared" si="209"/>
        <v>#VALUE!</v>
      </c>
      <c r="O1327" s="121"/>
    </row>
    <row r="1328" spans="2:15" x14ac:dyDescent="0.45">
      <c r="B1328" s="116" t="str">
        <f t="shared" si="201"/>
        <v/>
      </c>
      <c r="C1328" s="33" t="str">
        <f t="shared" si="202"/>
        <v/>
      </c>
      <c r="D1328" s="41" t="str">
        <f t="shared" si="203"/>
        <v/>
      </c>
      <c r="E1328" s="33" t="str">
        <f t="shared" si="204"/>
        <v/>
      </c>
      <c r="F1328" s="33" t="str">
        <f t="shared" si="205"/>
        <v/>
      </c>
      <c r="G1328" s="42"/>
      <c r="H1328" s="33" t="str">
        <f t="shared" si="206"/>
        <v/>
      </c>
      <c r="K1328" s="22"/>
      <c r="L1328" s="25" t="e">
        <f t="shared" si="207"/>
        <v>#VALUE!</v>
      </c>
      <c r="M1328" s="25" t="e">
        <f t="shared" si="208"/>
        <v>#VALUE!</v>
      </c>
      <c r="N1328" s="25" t="e">
        <f t="shared" si="209"/>
        <v>#VALUE!</v>
      </c>
      <c r="O1328" s="121"/>
    </row>
    <row r="1329" spans="2:15" x14ac:dyDescent="0.45">
      <c r="B1329" s="116" t="str">
        <f t="shared" si="201"/>
        <v/>
      </c>
      <c r="C1329" s="33" t="str">
        <f t="shared" si="202"/>
        <v/>
      </c>
      <c r="D1329" s="41" t="str">
        <f t="shared" si="203"/>
        <v/>
      </c>
      <c r="E1329" s="33" t="str">
        <f t="shared" si="204"/>
        <v/>
      </c>
      <c r="F1329" s="33" t="str">
        <f t="shared" si="205"/>
        <v/>
      </c>
      <c r="G1329" s="42"/>
      <c r="H1329" s="33" t="str">
        <f t="shared" si="206"/>
        <v/>
      </c>
      <c r="K1329" s="22"/>
      <c r="L1329" s="25" t="e">
        <f t="shared" si="207"/>
        <v>#VALUE!</v>
      </c>
      <c r="M1329" s="25" t="e">
        <f t="shared" si="208"/>
        <v>#VALUE!</v>
      </c>
      <c r="N1329" s="25" t="e">
        <f t="shared" si="209"/>
        <v>#VALUE!</v>
      </c>
      <c r="O1329" s="121"/>
    </row>
    <row r="1330" spans="2:15" x14ac:dyDescent="0.45">
      <c r="B1330" s="116" t="str">
        <f t="shared" si="201"/>
        <v/>
      </c>
      <c r="C1330" s="33" t="str">
        <f t="shared" si="202"/>
        <v/>
      </c>
      <c r="D1330" s="41" t="str">
        <f t="shared" si="203"/>
        <v/>
      </c>
      <c r="E1330" s="33" t="str">
        <f t="shared" si="204"/>
        <v/>
      </c>
      <c r="F1330" s="33" t="str">
        <f t="shared" si="205"/>
        <v/>
      </c>
      <c r="G1330" s="42"/>
      <c r="H1330" s="33" t="str">
        <f t="shared" si="206"/>
        <v/>
      </c>
      <c r="K1330" s="22"/>
      <c r="L1330" s="25" t="e">
        <f t="shared" si="207"/>
        <v>#VALUE!</v>
      </c>
      <c r="M1330" s="25" t="e">
        <f t="shared" si="208"/>
        <v>#VALUE!</v>
      </c>
      <c r="N1330" s="25" t="e">
        <f t="shared" si="209"/>
        <v>#VALUE!</v>
      </c>
      <c r="O1330" s="121"/>
    </row>
    <row r="1331" spans="2:15" x14ac:dyDescent="0.45">
      <c r="B1331" s="116" t="str">
        <f t="shared" si="201"/>
        <v/>
      </c>
      <c r="C1331" s="33" t="str">
        <f t="shared" si="202"/>
        <v/>
      </c>
      <c r="D1331" s="41" t="str">
        <f t="shared" si="203"/>
        <v/>
      </c>
      <c r="E1331" s="33" t="str">
        <f t="shared" si="204"/>
        <v/>
      </c>
      <c r="F1331" s="33" t="str">
        <f t="shared" si="205"/>
        <v/>
      </c>
      <c r="G1331" s="42"/>
      <c r="H1331" s="33" t="str">
        <f t="shared" si="206"/>
        <v/>
      </c>
      <c r="K1331" s="22"/>
      <c r="L1331" s="25" t="e">
        <f t="shared" si="207"/>
        <v>#VALUE!</v>
      </c>
      <c r="M1331" s="25" t="e">
        <f t="shared" si="208"/>
        <v>#VALUE!</v>
      </c>
      <c r="N1331" s="25" t="e">
        <f t="shared" si="209"/>
        <v>#VALUE!</v>
      </c>
      <c r="O1331" s="121"/>
    </row>
    <row r="1332" spans="2:15" x14ac:dyDescent="0.45">
      <c r="B1332" s="116" t="str">
        <f t="shared" si="201"/>
        <v/>
      </c>
      <c r="C1332" s="33" t="str">
        <f t="shared" si="202"/>
        <v/>
      </c>
      <c r="D1332" s="41" t="str">
        <f t="shared" si="203"/>
        <v/>
      </c>
      <c r="E1332" s="33" t="str">
        <f t="shared" si="204"/>
        <v/>
      </c>
      <c r="F1332" s="33" t="str">
        <f t="shared" si="205"/>
        <v/>
      </c>
      <c r="G1332" s="42"/>
      <c r="H1332" s="33" t="str">
        <f t="shared" si="206"/>
        <v/>
      </c>
      <c r="K1332" s="22"/>
      <c r="L1332" s="25" t="e">
        <f t="shared" si="207"/>
        <v>#VALUE!</v>
      </c>
      <c r="M1332" s="25" t="e">
        <f t="shared" si="208"/>
        <v>#VALUE!</v>
      </c>
      <c r="N1332" s="25" t="e">
        <f t="shared" si="209"/>
        <v>#VALUE!</v>
      </c>
      <c r="O1332" s="121"/>
    </row>
    <row r="1333" spans="2:15" x14ac:dyDescent="0.45">
      <c r="B1333" s="116" t="str">
        <f t="shared" si="201"/>
        <v/>
      </c>
      <c r="C1333" s="33" t="str">
        <f t="shared" si="202"/>
        <v/>
      </c>
      <c r="D1333" s="41" t="str">
        <f t="shared" si="203"/>
        <v/>
      </c>
      <c r="E1333" s="33" t="str">
        <f t="shared" si="204"/>
        <v/>
      </c>
      <c r="F1333" s="33" t="str">
        <f t="shared" si="205"/>
        <v/>
      </c>
      <c r="G1333" s="42"/>
      <c r="H1333" s="33" t="str">
        <f t="shared" si="206"/>
        <v/>
      </c>
      <c r="K1333" s="22"/>
      <c r="L1333" s="25" t="e">
        <f t="shared" si="207"/>
        <v>#VALUE!</v>
      </c>
      <c r="M1333" s="25" t="e">
        <f t="shared" si="208"/>
        <v>#VALUE!</v>
      </c>
      <c r="N1333" s="25" t="e">
        <f t="shared" si="209"/>
        <v>#VALUE!</v>
      </c>
      <c r="O1333" s="121"/>
    </row>
    <row r="1334" spans="2:15" x14ac:dyDescent="0.45">
      <c r="B1334" s="116" t="str">
        <f t="shared" si="201"/>
        <v/>
      </c>
      <c r="C1334" s="33" t="str">
        <f t="shared" si="202"/>
        <v/>
      </c>
      <c r="D1334" s="41" t="str">
        <f t="shared" si="203"/>
        <v/>
      </c>
      <c r="E1334" s="33" t="str">
        <f t="shared" si="204"/>
        <v/>
      </c>
      <c r="F1334" s="33" t="str">
        <f t="shared" si="205"/>
        <v/>
      </c>
      <c r="G1334" s="42"/>
      <c r="H1334" s="33" t="str">
        <f t="shared" si="206"/>
        <v/>
      </c>
      <c r="K1334" s="22"/>
      <c r="L1334" s="25" t="e">
        <f t="shared" si="207"/>
        <v>#VALUE!</v>
      </c>
      <c r="M1334" s="25" t="e">
        <f t="shared" si="208"/>
        <v>#VALUE!</v>
      </c>
      <c r="N1334" s="25" t="e">
        <f t="shared" si="209"/>
        <v>#VALUE!</v>
      </c>
      <c r="O1334" s="121"/>
    </row>
    <row r="1335" spans="2:15" x14ac:dyDescent="0.45">
      <c r="B1335" s="116" t="str">
        <f t="shared" si="201"/>
        <v/>
      </c>
      <c r="C1335" s="33" t="str">
        <f t="shared" si="202"/>
        <v/>
      </c>
      <c r="D1335" s="41" t="str">
        <f t="shared" si="203"/>
        <v/>
      </c>
      <c r="E1335" s="33" t="str">
        <f t="shared" si="204"/>
        <v/>
      </c>
      <c r="F1335" s="33" t="str">
        <f t="shared" si="205"/>
        <v/>
      </c>
      <c r="G1335" s="42"/>
      <c r="H1335" s="33" t="str">
        <f t="shared" si="206"/>
        <v/>
      </c>
      <c r="K1335" s="22"/>
      <c r="L1335" s="25" t="e">
        <f t="shared" si="207"/>
        <v>#VALUE!</v>
      </c>
      <c r="M1335" s="25" t="e">
        <f t="shared" si="208"/>
        <v>#VALUE!</v>
      </c>
      <c r="N1335" s="25" t="e">
        <f t="shared" si="209"/>
        <v>#VALUE!</v>
      </c>
      <c r="O1335" s="121"/>
    </row>
    <row r="1336" spans="2:15" x14ac:dyDescent="0.45">
      <c r="B1336" s="116" t="str">
        <f t="shared" si="201"/>
        <v/>
      </c>
      <c r="C1336" s="33" t="str">
        <f t="shared" si="202"/>
        <v/>
      </c>
      <c r="D1336" s="41" t="str">
        <f t="shared" si="203"/>
        <v/>
      </c>
      <c r="E1336" s="33" t="str">
        <f t="shared" si="204"/>
        <v/>
      </c>
      <c r="F1336" s="33" t="str">
        <f t="shared" si="205"/>
        <v/>
      </c>
      <c r="G1336" s="42"/>
      <c r="H1336" s="33" t="str">
        <f t="shared" si="206"/>
        <v/>
      </c>
      <c r="K1336" s="22"/>
      <c r="L1336" s="25" t="e">
        <f t="shared" si="207"/>
        <v>#VALUE!</v>
      </c>
      <c r="M1336" s="25" t="e">
        <f t="shared" si="208"/>
        <v>#VALUE!</v>
      </c>
      <c r="N1336" s="25" t="e">
        <f t="shared" si="209"/>
        <v>#VALUE!</v>
      </c>
      <c r="O1336" s="121"/>
    </row>
    <row r="1337" spans="2:15" x14ac:dyDescent="0.45">
      <c r="B1337" s="116" t="str">
        <f t="shared" si="201"/>
        <v/>
      </c>
      <c r="C1337" s="33" t="str">
        <f t="shared" si="202"/>
        <v/>
      </c>
      <c r="D1337" s="41" t="str">
        <f t="shared" si="203"/>
        <v/>
      </c>
      <c r="E1337" s="33" t="str">
        <f t="shared" si="204"/>
        <v/>
      </c>
      <c r="F1337" s="33" t="str">
        <f t="shared" si="205"/>
        <v/>
      </c>
      <c r="G1337" s="42"/>
      <c r="H1337" s="33" t="str">
        <f t="shared" si="206"/>
        <v/>
      </c>
      <c r="K1337" s="22"/>
      <c r="L1337" s="25" t="e">
        <f t="shared" si="207"/>
        <v>#VALUE!</v>
      </c>
      <c r="M1337" s="25" t="e">
        <f t="shared" si="208"/>
        <v>#VALUE!</v>
      </c>
      <c r="N1337" s="25" t="e">
        <f t="shared" si="209"/>
        <v>#VALUE!</v>
      </c>
      <c r="O1337" s="121"/>
    </row>
    <row r="1338" spans="2:15" x14ac:dyDescent="0.45">
      <c r="B1338" s="116" t="str">
        <f t="shared" si="201"/>
        <v/>
      </c>
      <c r="C1338" s="33" t="str">
        <f t="shared" si="202"/>
        <v/>
      </c>
      <c r="D1338" s="41" t="str">
        <f t="shared" si="203"/>
        <v/>
      </c>
      <c r="E1338" s="33" t="str">
        <f t="shared" si="204"/>
        <v/>
      </c>
      <c r="F1338" s="33" t="str">
        <f t="shared" si="205"/>
        <v/>
      </c>
      <c r="G1338" s="42"/>
      <c r="H1338" s="33" t="str">
        <f t="shared" si="206"/>
        <v/>
      </c>
      <c r="K1338" s="22"/>
      <c r="L1338" s="25" t="e">
        <f t="shared" si="207"/>
        <v>#VALUE!</v>
      </c>
      <c r="M1338" s="25" t="e">
        <f t="shared" si="208"/>
        <v>#VALUE!</v>
      </c>
      <c r="N1338" s="25" t="e">
        <f t="shared" si="209"/>
        <v>#VALUE!</v>
      </c>
      <c r="O1338" s="121"/>
    </row>
    <row r="1339" spans="2:15" x14ac:dyDescent="0.45">
      <c r="B1339" s="116" t="str">
        <f t="shared" si="201"/>
        <v/>
      </c>
      <c r="C1339" s="33" t="str">
        <f t="shared" si="202"/>
        <v/>
      </c>
      <c r="D1339" s="41" t="str">
        <f t="shared" si="203"/>
        <v/>
      </c>
      <c r="E1339" s="33" t="str">
        <f t="shared" si="204"/>
        <v/>
      </c>
      <c r="F1339" s="33" t="str">
        <f t="shared" si="205"/>
        <v/>
      </c>
      <c r="G1339" s="42"/>
      <c r="H1339" s="33" t="str">
        <f t="shared" si="206"/>
        <v/>
      </c>
      <c r="K1339" s="22"/>
      <c r="L1339" s="25" t="e">
        <f t="shared" si="207"/>
        <v>#VALUE!</v>
      </c>
      <c r="M1339" s="25" t="e">
        <f t="shared" si="208"/>
        <v>#VALUE!</v>
      </c>
      <c r="N1339" s="25" t="e">
        <f t="shared" si="209"/>
        <v>#VALUE!</v>
      </c>
      <c r="O1339" s="121"/>
    </row>
    <row r="1340" spans="2:15" x14ac:dyDescent="0.45">
      <c r="B1340" s="116" t="str">
        <f t="shared" si="201"/>
        <v/>
      </c>
      <c r="C1340" s="33" t="str">
        <f t="shared" si="202"/>
        <v/>
      </c>
      <c r="D1340" s="41" t="str">
        <f t="shared" si="203"/>
        <v/>
      </c>
      <c r="E1340" s="33" t="str">
        <f t="shared" si="204"/>
        <v/>
      </c>
      <c r="F1340" s="33" t="str">
        <f t="shared" si="205"/>
        <v/>
      </c>
      <c r="G1340" s="42"/>
      <c r="H1340" s="33" t="str">
        <f t="shared" si="206"/>
        <v/>
      </c>
      <c r="K1340" s="22"/>
      <c r="L1340" s="25" t="e">
        <f t="shared" si="207"/>
        <v>#VALUE!</v>
      </c>
      <c r="M1340" s="25" t="e">
        <f t="shared" si="208"/>
        <v>#VALUE!</v>
      </c>
      <c r="N1340" s="25" t="e">
        <f t="shared" si="209"/>
        <v>#VALUE!</v>
      </c>
      <c r="O1340" s="121"/>
    </row>
    <row r="1341" spans="2:15" x14ac:dyDescent="0.45">
      <c r="B1341" s="116" t="str">
        <f t="shared" si="201"/>
        <v/>
      </c>
      <c r="C1341" s="33" t="str">
        <f t="shared" si="202"/>
        <v/>
      </c>
      <c r="D1341" s="41" t="str">
        <f t="shared" si="203"/>
        <v/>
      </c>
      <c r="E1341" s="33" t="str">
        <f t="shared" si="204"/>
        <v/>
      </c>
      <c r="F1341" s="33" t="str">
        <f t="shared" si="205"/>
        <v/>
      </c>
      <c r="G1341" s="42"/>
      <c r="H1341" s="33" t="str">
        <f t="shared" si="206"/>
        <v/>
      </c>
      <c r="K1341" s="22"/>
      <c r="L1341" s="25" t="e">
        <f t="shared" si="207"/>
        <v>#VALUE!</v>
      </c>
      <c r="M1341" s="25" t="e">
        <f t="shared" si="208"/>
        <v>#VALUE!</v>
      </c>
      <c r="N1341" s="25" t="e">
        <f t="shared" si="209"/>
        <v>#VALUE!</v>
      </c>
      <c r="O1341" s="121"/>
    </row>
    <row r="1342" spans="2:15" x14ac:dyDescent="0.45">
      <c r="B1342" s="116" t="str">
        <f t="shared" si="201"/>
        <v/>
      </c>
      <c r="C1342" s="33" t="str">
        <f t="shared" si="202"/>
        <v/>
      </c>
      <c r="D1342" s="41" t="str">
        <f t="shared" si="203"/>
        <v/>
      </c>
      <c r="E1342" s="33" t="str">
        <f t="shared" si="204"/>
        <v/>
      </c>
      <c r="F1342" s="33" t="str">
        <f t="shared" si="205"/>
        <v/>
      </c>
      <c r="G1342" s="42"/>
      <c r="H1342" s="33" t="str">
        <f t="shared" si="206"/>
        <v/>
      </c>
      <c r="K1342" s="22"/>
      <c r="L1342" s="25" t="e">
        <f t="shared" si="207"/>
        <v>#VALUE!</v>
      </c>
      <c r="M1342" s="25" t="e">
        <f t="shared" si="208"/>
        <v>#VALUE!</v>
      </c>
      <c r="N1342" s="25" t="e">
        <f t="shared" si="209"/>
        <v>#VALUE!</v>
      </c>
      <c r="O1342" s="121"/>
    </row>
    <row r="1343" spans="2:15" x14ac:dyDescent="0.45">
      <c r="B1343" s="116" t="str">
        <f t="shared" si="201"/>
        <v/>
      </c>
      <c r="C1343" s="33" t="str">
        <f t="shared" si="202"/>
        <v/>
      </c>
      <c r="D1343" s="41" t="str">
        <f t="shared" si="203"/>
        <v/>
      </c>
      <c r="E1343" s="33" t="str">
        <f t="shared" si="204"/>
        <v/>
      </c>
      <c r="F1343" s="33" t="str">
        <f t="shared" si="205"/>
        <v/>
      </c>
      <c r="G1343" s="42"/>
      <c r="H1343" s="33" t="str">
        <f t="shared" si="206"/>
        <v/>
      </c>
      <c r="K1343" s="22"/>
      <c r="L1343" s="25" t="e">
        <f t="shared" si="207"/>
        <v>#VALUE!</v>
      </c>
      <c r="M1343" s="25" t="e">
        <f t="shared" si="208"/>
        <v>#VALUE!</v>
      </c>
      <c r="N1343" s="25" t="e">
        <f t="shared" si="209"/>
        <v>#VALUE!</v>
      </c>
      <c r="O1343" s="121"/>
    </row>
    <row r="1344" spans="2:15" x14ac:dyDescent="0.45">
      <c r="B1344" s="116" t="str">
        <f t="shared" si="201"/>
        <v/>
      </c>
      <c r="C1344" s="33" t="str">
        <f t="shared" si="202"/>
        <v/>
      </c>
      <c r="D1344" s="41" t="str">
        <f t="shared" si="203"/>
        <v/>
      </c>
      <c r="E1344" s="33" t="str">
        <f t="shared" si="204"/>
        <v/>
      </c>
      <c r="F1344" s="33" t="str">
        <f t="shared" si="205"/>
        <v/>
      </c>
      <c r="G1344" s="42"/>
      <c r="H1344" s="33" t="str">
        <f t="shared" si="206"/>
        <v/>
      </c>
      <c r="K1344" s="22"/>
      <c r="L1344" s="25" t="e">
        <f t="shared" si="207"/>
        <v>#VALUE!</v>
      </c>
      <c r="M1344" s="25" t="e">
        <f t="shared" si="208"/>
        <v>#VALUE!</v>
      </c>
      <c r="N1344" s="25" t="e">
        <f t="shared" si="209"/>
        <v>#VALUE!</v>
      </c>
      <c r="O1344" s="121"/>
    </row>
    <row r="1345" spans="2:15" x14ac:dyDescent="0.45">
      <c r="B1345" s="116" t="str">
        <f t="shared" si="201"/>
        <v/>
      </c>
      <c r="C1345" s="33" t="str">
        <f t="shared" si="202"/>
        <v/>
      </c>
      <c r="D1345" s="41" t="str">
        <f t="shared" si="203"/>
        <v/>
      </c>
      <c r="E1345" s="33" t="str">
        <f t="shared" si="204"/>
        <v/>
      </c>
      <c r="F1345" s="33" t="str">
        <f t="shared" si="205"/>
        <v/>
      </c>
      <c r="G1345" s="42"/>
      <c r="H1345" s="33" t="str">
        <f t="shared" si="206"/>
        <v/>
      </c>
      <c r="K1345" s="22"/>
      <c r="L1345" s="25" t="e">
        <f t="shared" si="207"/>
        <v>#VALUE!</v>
      </c>
      <c r="M1345" s="25" t="e">
        <f t="shared" si="208"/>
        <v>#VALUE!</v>
      </c>
      <c r="N1345" s="25" t="e">
        <f t="shared" si="209"/>
        <v>#VALUE!</v>
      </c>
      <c r="O1345" s="121"/>
    </row>
    <row r="1346" spans="2:15" x14ac:dyDescent="0.45">
      <c r="B1346" s="116" t="str">
        <f t="shared" si="201"/>
        <v/>
      </c>
      <c r="C1346" s="33" t="str">
        <f t="shared" si="202"/>
        <v/>
      </c>
      <c r="D1346" s="41" t="str">
        <f t="shared" si="203"/>
        <v/>
      </c>
      <c r="E1346" s="33" t="str">
        <f t="shared" si="204"/>
        <v/>
      </c>
      <c r="F1346" s="33" t="str">
        <f t="shared" si="205"/>
        <v/>
      </c>
      <c r="G1346" s="42"/>
      <c r="H1346" s="33" t="str">
        <f t="shared" si="206"/>
        <v/>
      </c>
      <c r="K1346" s="22"/>
      <c r="L1346" s="25" t="e">
        <f t="shared" si="207"/>
        <v>#VALUE!</v>
      </c>
      <c r="M1346" s="25" t="e">
        <f t="shared" si="208"/>
        <v>#VALUE!</v>
      </c>
      <c r="N1346" s="25" t="e">
        <f t="shared" si="209"/>
        <v>#VALUE!</v>
      </c>
      <c r="O1346" s="121"/>
    </row>
    <row r="1347" spans="2:15" x14ac:dyDescent="0.45">
      <c r="B1347" s="116" t="str">
        <f t="shared" si="201"/>
        <v/>
      </c>
      <c r="C1347" s="33" t="str">
        <f t="shared" si="202"/>
        <v/>
      </c>
      <c r="D1347" s="41" t="str">
        <f t="shared" si="203"/>
        <v/>
      </c>
      <c r="E1347" s="33" t="str">
        <f t="shared" si="204"/>
        <v/>
      </c>
      <c r="F1347" s="33" t="str">
        <f t="shared" si="205"/>
        <v/>
      </c>
      <c r="G1347" s="42"/>
      <c r="H1347" s="33" t="str">
        <f t="shared" si="206"/>
        <v/>
      </c>
      <c r="K1347" s="22"/>
      <c r="L1347" s="25" t="e">
        <f t="shared" si="207"/>
        <v>#VALUE!</v>
      </c>
      <c r="M1347" s="25" t="e">
        <f t="shared" si="208"/>
        <v>#VALUE!</v>
      </c>
      <c r="N1347" s="25" t="e">
        <f t="shared" si="209"/>
        <v>#VALUE!</v>
      </c>
      <c r="O1347" s="121"/>
    </row>
    <row r="1348" spans="2:15" x14ac:dyDescent="0.45">
      <c r="B1348" s="116" t="str">
        <f t="shared" si="201"/>
        <v/>
      </c>
      <c r="C1348" s="33" t="str">
        <f t="shared" si="202"/>
        <v/>
      </c>
      <c r="D1348" s="41" t="str">
        <f t="shared" si="203"/>
        <v/>
      </c>
      <c r="E1348" s="33" t="str">
        <f t="shared" si="204"/>
        <v/>
      </c>
      <c r="F1348" s="33" t="str">
        <f t="shared" si="205"/>
        <v/>
      </c>
      <c r="G1348" s="42"/>
      <c r="H1348" s="33" t="str">
        <f t="shared" si="206"/>
        <v/>
      </c>
      <c r="K1348" s="22"/>
      <c r="L1348" s="25" t="e">
        <f t="shared" si="207"/>
        <v>#VALUE!</v>
      </c>
      <c r="M1348" s="25" t="e">
        <f t="shared" si="208"/>
        <v>#VALUE!</v>
      </c>
      <c r="N1348" s="25" t="e">
        <f t="shared" si="209"/>
        <v>#VALUE!</v>
      </c>
      <c r="O1348" s="121"/>
    </row>
    <row r="1349" spans="2:15" x14ac:dyDescent="0.45">
      <c r="B1349" s="116" t="str">
        <f t="shared" si="201"/>
        <v/>
      </c>
      <c r="C1349" s="33" t="str">
        <f t="shared" si="202"/>
        <v/>
      </c>
      <c r="D1349" s="41" t="str">
        <f t="shared" si="203"/>
        <v/>
      </c>
      <c r="E1349" s="33" t="str">
        <f t="shared" si="204"/>
        <v/>
      </c>
      <c r="F1349" s="33" t="str">
        <f t="shared" si="205"/>
        <v/>
      </c>
      <c r="G1349" s="42"/>
      <c r="H1349" s="33" t="str">
        <f t="shared" si="206"/>
        <v/>
      </c>
      <c r="K1349" s="22"/>
      <c r="L1349" s="25" t="e">
        <f t="shared" si="207"/>
        <v>#VALUE!</v>
      </c>
      <c r="M1349" s="25" t="e">
        <f t="shared" si="208"/>
        <v>#VALUE!</v>
      </c>
      <c r="N1349" s="25" t="e">
        <f t="shared" si="209"/>
        <v>#VALUE!</v>
      </c>
      <c r="O1349" s="121"/>
    </row>
    <row r="1350" spans="2:15" x14ac:dyDescent="0.45">
      <c r="B1350" s="116" t="str">
        <f t="shared" si="201"/>
        <v/>
      </c>
      <c r="C1350" s="33" t="str">
        <f t="shared" si="202"/>
        <v/>
      </c>
      <c r="D1350" s="41" t="str">
        <f t="shared" si="203"/>
        <v/>
      </c>
      <c r="E1350" s="33" t="str">
        <f t="shared" si="204"/>
        <v/>
      </c>
      <c r="F1350" s="33" t="str">
        <f t="shared" si="205"/>
        <v/>
      </c>
      <c r="G1350" s="42"/>
      <c r="H1350" s="33" t="str">
        <f t="shared" si="206"/>
        <v/>
      </c>
      <c r="K1350" s="22"/>
      <c r="L1350" s="25" t="e">
        <f t="shared" si="207"/>
        <v>#VALUE!</v>
      </c>
      <c r="M1350" s="25" t="e">
        <f t="shared" si="208"/>
        <v>#VALUE!</v>
      </c>
      <c r="N1350" s="25" t="e">
        <f t="shared" si="209"/>
        <v>#VALUE!</v>
      </c>
      <c r="O1350" s="121"/>
    </row>
    <row r="1351" spans="2:15" x14ac:dyDescent="0.45">
      <c r="B1351" s="116" t="str">
        <f t="shared" si="201"/>
        <v/>
      </c>
      <c r="C1351" s="33" t="str">
        <f t="shared" si="202"/>
        <v/>
      </c>
      <c r="D1351" s="41" t="str">
        <f t="shared" si="203"/>
        <v/>
      </c>
      <c r="E1351" s="33" t="str">
        <f t="shared" si="204"/>
        <v/>
      </c>
      <c r="F1351" s="33" t="str">
        <f t="shared" si="205"/>
        <v/>
      </c>
      <c r="G1351" s="42"/>
      <c r="H1351" s="33" t="str">
        <f t="shared" si="206"/>
        <v/>
      </c>
      <c r="K1351" s="22"/>
      <c r="L1351" s="25" t="e">
        <f t="shared" si="207"/>
        <v>#VALUE!</v>
      </c>
      <c r="M1351" s="25" t="e">
        <f t="shared" si="208"/>
        <v>#VALUE!</v>
      </c>
      <c r="N1351" s="25" t="e">
        <f t="shared" si="209"/>
        <v>#VALUE!</v>
      </c>
      <c r="O1351" s="121"/>
    </row>
    <row r="1352" spans="2:15" x14ac:dyDescent="0.45">
      <c r="B1352" s="116" t="str">
        <f t="shared" si="201"/>
        <v/>
      </c>
      <c r="C1352" s="33" t="str">
        <f t="shared" si="202"/>
        <v/>
      </c>
      <c r="D1352" s="41" t="str">
        <f t="shared" si="203"/>
        <v/>
      </c>
      <c r="E1352" s="33" t="str">
        <f t="shared" si="204"/>
        <v/>
      </c>
      <c r="F1352" s="33" t="str">
        <f t="shared" si="205"/>
        <v/>
      </c>
      <c r="G1352" s="42"/>
      <c r="H1352" s="33" t="str">
        <f t="shared" si="206"/>
        <v/>
      </c>
      <c r="K1352" s="22"/>
      <c r="L1352" s="25" t="e">
        <f t="shared" si="207"/>
        <v>#VALUE!</v>
      </c>
      <c r="M1352" s="25" t="e">
        <f t="shared" si="208"/>
        <v>#VALUE!</v>
      </c>
      <c r="N1352" s="25" t="e">
        <f t="shared" si="209"/>
        <v>#VALUE!</v>
      </c>
      <c r="O1352" s="121"/>
    </row>
    <row r="1353" spans="2:15" x14ac:dyDescent="0.45">
      <c r="B1353" s="116" t="str">
        <f t="shared" si="201"/>
        <v/>
      </c>
      <c r="C1353" s="33" t="str">
        <f t="shared" si="202"/>
        <v/>
      </c>
      <c r="D1353" s="41" t="str">
        <f t="shared" si="203"/>
        <v/>
      </c>
      <c r="E1353" s="33" t="str">
        <f t="shared" si="204"/>
        <v/>
      </c>
      <c r="F1353" s="33" t="str">
        <f t="shared" si="205"/>
        <v/>
      </c>
      <c r="G1353" s="42"/>
      <c r="H1353" s="33" t="str">
        <f t="shared" si="206"/>
        <v/>
      </c>
      <c r="K1353" s="22"/>
      <c r="L1353" s="25" t="e">
        <f t="shared" si="207"/>
        <v>#VALUE!</v>
      </c>
      <c r="M1353" s="25" t="e">
        <f t="shared" si="208"/>
        <v>#VALUE!</v>
      </c>
      <c r="N1353" s="25" t="e">
        <f t="shared" si="209"/>
        <v>#VALUE!</v>
      </c>
      <c r="O1353" s="121"/>
    </row>
    <row r="1354" spans="2:15" x14ac:dyDescent="0.45">
      <c r="B1354" s="116" t="str">
        <f t="shared" si="201"/>
        <v/>
      </c>
      <c r="C1354" s="33" t="str">
        <f t="shared" si="202"/>
        <v/>
      </c>
      <c r="D1354" s="41" t="str">
        <f t="shared" si="203"/>
        <v/>
      </c>
      <c r="E1354" s="33" t="str">
        <f t="shared" si="204"/>
        <v/>
      </c>
      <c r="F1354" s="33" t="str">
        <f t="shared" si="205"/>
        <v/>
      </c>
      <c r="G1354" s="42"/>
      <c r="H1354" s="33" t="str">
        <f t="shared" si="206"/>
        <v/>
      </c>
      <c r="K1354" s="22"/>
      <c r="L1354" s="25" t="e">
        <f t="shared" si="207"/>
        <v>#VALUE!</v>
      </c>
      <c r="M1354" s="25" t="e">
        <f t="shared" si="208"/>
        <v>#VALUE!</v>
      </c>
      <c r="N1354" s="25" t="e">
        <f t="shared" si="209"/>
        <v>#VALUE!</v>
      </c>
      <c r="O1354" s="121"/>
    </row>
    <row r="1355" spans="2:15" x14ac:dyDescent="0.45">
      <c r="B1355" s="116" t="str">
        <f t="shared" si="201"/>
        <v/>
      </c>
      <c r="C1355" s="33" t="str">
        <f t="shared" si="202"/>
        <v/>
      </c>
      <c r="D1355" s="41" t="str">
        <f t="shared" si="203"/>
        <v/>
      </c>
      <c r="E1355" s="33" t="str">
        <f t="shared" si="204"/>
        <v/>
      </c>
      <c r="F1355" s="33" t="str">
        <f t="shared" si="205"/>
        <v/>
      </c>
      <c r="G1355" s="42"/>
      <c r="H1355" s="33" t="str">
        <f t="shared" si="206"/>
        <v/>
      </c>
      <c r="K1355" s="22"/>
      <c r="L1355" s="25" t="e">
        <f t="shared" si="207"/>
        <v>#VALUE!</v>
      </c>
      <c r="M1355" s="25" t="e">
        <f t="shared" si="208"/>
        <v>#VALUE!</v>
      </c>
      <c r="N1355" s="25" t="e">
        <f t="shared" si="209"/>
        <v>#VALUE!</v>
      </c>
      <c r="O1355" s="121"/>
    </row>
    <row r="1356" spans="2:15" x14ac:dyDescent="0.45">
      <c r="B1356" s="116" t="str">
        <f t="shared" si="201"/>
        <v/>
      </c>
      <c r="C1356" s="33" t="str">
        <f t="shared" si="202"/>
        <v/>
      </c>
      <c r="D1356" s="41" t="str">
        <f t="shared" si="203"/>
        <v/>
      </c>
      <c r="E1356" s="33" t="str">
        <f t="shared" si="204"/>
        <v/>
      </c>
      <c r="F1356" s="33" t="str">
        <f t="shared" si="205"/>
        <v/>
      </c>
      <c r="G1356" s="42"/>
      <c r="H1356" s="33" t="str">
        <f t="shared" si="206"/>
        <v/>
      </c>
      <c r="K1356" s="22"/>
      <c r="L1356" s="25" t="e">
        <f t="shared" si="207"/>
        <v>#VALUE!</v>
      </c>
      <c r="M1356" s="25" t="e">
        <f t="shared" si="208"/>
        <v>#VALUE!</v>
      </c>
      <c r="N1356" s="25" t="e">
        <f t="shared" si="209"/>
        <v>#VALUE!</v>
      </c>
      <c r="O1356" s="121"/>
    </row>
    <row r="1357" spans="2:15" x14ac:dyDescent="0.45">
      <c r="B1357" s="116" t="str">
        <f t="shared" si="201"/>
        <v/>
      </c>
      <c r="C1357" s="33" t="str">
        <f t="shared" si="202"/>
        <v/>
      </c>
      <c r="D1357" s="41" t="str">
        <f t="shared" si="203"/>
        <v/>
      </c>
      <c r="E1357" s="33" t="str">
        <f t="shared" si="204"/>
        <v/>
      </c>
      <c r="F1357" s="33" t="str">
        <f t="shared" si="205"/>
        <v/>
      </c>
      <c r="G1357" s="42"/>
      <c r="H1357" s="33" t="str">
        <f t="shared" si="206"/>
        <v/>
      </c>
      <c r="K1357" s="22"/>
      <c r="L1357" s="25" t="e">
        <f t="shared" si="207"/>
        <v>#VALUE!</v>
      </c>
      <c r="M1357" s="25" t="e">
        <f t="shared" si="208"/>
        <v>#VALUE!</v>
      </c>
      <c r="N1357" s="25" t="e">
        <f t="shared" si="209"/>
        <v>#VALUE!</v>
      </c>
      <c r="O1357" s="121"/>
    </row>
    <row r="1358" spans="2:15" x14ac:dyDescent="0.45">
      <c r="B1358" s="116" t="str">
        <f t="shared" si="201"/>
        <v/>
      </c>
      <c r="C1358" s="33" t="str">
        <f t="shared" si="202"/>
        <v/>
      </c>
      <c r="D1358" s="41" t="str">
        <f t="shared" si="203"/>
        <v/>
      </c>
      <c r="E1358" s="33" t="str">
        <f t="shared" si="204"/>
        <v/>
      </c>
      <c r="F1358" s="33" t="str">
        <f t="shared" si="205"/>
        <v/>
      </c>
      <c r="G1358" s="42"/>
      <c r="H1358" s="33" t="str">
        <f t="shared" si="206"/>
        <v/>
      </c>
      <c r="K1358" s="22"/>
      <c r="L1358" s="25" t="e">
        <f t="shared" si="207"/>
        <v>#VALUE!</v>
      </c>
      <c r="M1358" s="25" t="e">
        <f t="shared" si="208"/>
        <v>#VALUE!</v>
      </c>
      <c r="N1358" s="25" t="e">
        <f t="shared" si="209"/>
        <v>#VALUE!</v>
      </c>
      <c r="O1358" s="121"/>
    </row>
    <row r="1359" spans="2:15" x14ac:dyDescent="0.45">
      <c r="B1359" s="116" t="str">
        <f t="shared" si="201"/>
        <v/>
      </c>
      <c r="C1359" s="33" t="str">
        <f t="shared" si="202"/>
        <v/>
      </c>
      <c r="D1359" s="41" t="str">
        <f t="shared" si="203"/>
        <v/>
      </c>
      <c r="E1359" s="33" t="str">
        <f t="shared" si="204"/>
        <v/>
      </c>
      <c r="F1359" s="33" t="str">
        <f t="shared" si="205"/>
        <v/>
      </c>
      <c r="G1359" s="42"/>
      <c r="H1359" s="33" t="str">
        <f t="shared" si="206"/>
        <v/>
      </c>
      <c r="K1359" s="22"/>
      <c r="L1359" s="25" t="e">
        <f t="shared" si="207"/>
        <v>#VALUE!</v>
      </c>
      <c r="M1359" s="25" t="e">
        <f t="shared" si="208"/>
        <v>#VALUE!</v>
      </c>
      <c r="N1359" s="25" t="e">
        <f t="shared" si="209"/>
        <v>#VALUE!</v>
      </c>
      <c r="O1359" s="121"/>
    </row>
    <row r="1360" spans="2:15" x14ac:dyDescent="0.45">
      <c r="B1360" s="116" t="str">
        <f t="shared" si="201"/>
        <v/>
      </c>
      <c r="C1360" s="33" t="str">
        <f t="shared" si="202"/>
        <v/>
      </c>
      <c r="D1360" s="41" t="str">
        <f t="shared" si="203"/>
        <v/>
      </c>
      <c r="E1360" s="33" t="str">
        <f t="shared" si="204"/>
        <v/>
      </c>
      <c r="F1360" s="33" t="str">
        <f t="shared" si="205"/>
        <v/>
      </c>
      <c r="G1360" s="42"/>
      <c r="H1360" s="33" t="str">
        <f t="shared" si="206"/>
        <v/>
      </c>
      <c r="K1360" s="22"/>
      <c r="L1360" s="25" t="e">
        <f t="shared" si="207"/>
        <v>#VALUE!</v>
      </c>
      <c r="M1360" s="25" t="e">
        <f t="shared" si="208"/>
        <v>#VALUE!</v>
      </c>
      <c r="N1360" s="25" t="e">
        <f t="shared" si="209"/>
        <v>#VALUE!</v>
      </c>
      <c r="O1360" s="121"/>
    </row>
    <row r="1361" spans="2:15" x14ac:dyDescent="0.45">
      <c r="B1361" s="116" t="str">
        <f t="shared" si="201"/>
        <v/>
      </c>
      <c r="C1361" s="33" t="str">
        <f t="shared" si="202"/>
        <v/>
      </c>
      <c r="D1361" s="41" t="str">
        <f t="shared" si="203"/>
        <v/>
      </c>
      <c r="E1361" s="33" t="str">
        <f t="shared" si="204"/>
        <v/>
      </c>
      <c r="F1361" s="33" t="str">
        <f t="shared" si="205"/>
        <v/>
      </c>
      <c r="G1361" s="42"/>
      <c r="H1361" s="33" t="str">
        <f t="shared" si="206"/>
        <v/>
      </c>
      <c r="K1361" s="22"/>
      <c r="L1361" s="25" t="e">
        <f t="shared" si="207"/>
        <v>#VALUE!</v>
      </c>
      <c r="M1361" s="25" t="e">
        <f t="shared" si="208"/>
        <v>#VALUE!</v>
      </c>
      <c r="N1361" s="25" t="e">
        <f t="shared" si="209"/>
        <v>#VALUE!</v>
      </c>
      <c r="O1361" s="121"/>
    </row>
    <row r="1362" spans="2:15" x14ac:dyDescent="0.45">
      <c r="B1362" s="116" t="str">
        <f t="shared" si="201"/>
        <v/>
      </c>
      <c r="C1362" s="33" t="str">
        <f t="shared" si="202"/>
        <v/>
      </c>
      <c r="D1362" s="41" t="str">
        <f t="shared" si="203"/>
        <v/>
      </c>
      <c r="E1362" s="33" t="str">
        <f t="shared" si="204"/>
        <v/>
      </c>
      <c r="F1362" s="33" t="str">
        <f t="shared" si="205"/>
        <v/>
      </c>
      <c r="G1362" s="42"/>
      <c r="H1362" s="33" t="str">
        <f t="shared" si="206"/>
        <v/>
      </c>
      <c r="K1362" s="22"/>
      <c r="L1362" s="25" t="e">
        <f t="shared" si="207"/>
        <v>#VALUE!</v>
      </c>
      <c r="M1362" s="25" t="e">
        <f t="shared" si="208"/>
        <v>#VALUE!</v>
      </c>
      <c r="N1362" s="25" t="e">
        <f t="shared" si="209"/>
        <v>#VALUE!</v>
      </c>
      <c r="O1362" s="121"/>
    </row>
    <row r="1363" spans="2:15" x14ac:dyDescent="0.45">
      <c r="B1363" s="116" t="str">
        <f t="shared" si="201"/>
        <v/>
      </c>
      <c r="C1363" s="33" t="str">
        <f t="shared" si="202"/>
        <v/>
      </c>
      <c r="D1363" s="41" t="str">
        <f t="shared" si="203"/>
        <v/>
      </c>
      <c r="E1363" s="33" t="str">
        <f t="shared" si="204"/>
        <v/>
      </c>
      <c r="F1363" s="33" t="str">
        <f t="shared" si="205"/>
        <v/>
      </c>
      <c r="G1363" s="42"/>
      <c r="H1363" s="33" t="str">
        <f t="shared" si="206"/>
        <v/>
      </c>
      <c r="K1363" s="22"/>
      <c r="L1363" s="25" t="e">
        <f t="shared" si="207"/>
        <v>#VALUE!</v>
      </c>
      <c r="M1363" s="25" t="e">
        <f t="shared" si="208"/>
        <v>#VALUE!</v>
      </c>
      <c r="N1363" s="25" t="e">
        <f t="shared" si="209"/>
        <v>#VALUE!</v>
      </c>
      <c r="O1363" s="121"/>
    </row>
    <row r="1364" spans="2:15" x14ac:dyDescent="0.45">
      <c r="B1364" s="116" t="str">
        <f t="shared" si="201"/>
        <v/>
      </c>
      <c r="C1364" s="33" t="str">
        <f t="shared" si="202"/>
        <v/>
      </c>
      <c r="D1364" s="41" t="str">
        <f t="shared" si="203"/>
        <v/>
      </c>
      <c r="E1364" s="33" t="str">
        <f t="shared" si="204"/>
        <v/>
      </c>
      <c r="F1364" s="33" t="str">
        <f t="shared" si="205"/>
        <v/>
      </c>
      <c r="G1364" s="42"/>
      <c r="H1364" s="33" t="str">
        <f t="shared" si="206"/>
        <v/>
      </c>
      <c r="K1364" s="22"/>
      <c r="L1364" s="25" t="e">
        <f t="shared" si="207"/>
        <v>#VALUE!</v>
      </c>
      <c r="M1364" s="25" t="e">
        <f t="shared" si="208"/>
        <v>#VALUE!</v>
      </c>
      <c r="N1364" s="25" t="e">
        <f t="shared" si="209"/>
        <v>#VALUE!</v>
      </c>
      <c r="O1364" s="121"/>
    </row>
    <row r="1365" spans="2:15" x14ac:dyDescent="0.45">
      <c r="B1365" s="116" t="str">
        <f t="shared" si="201"/>
        <v/>
      </c>
      <c r="C1365" s="33" t="str">
        <f t="shared" si="202"/>
        <v/>
      </c>
      <c r="D1365" s="41" t="str">
        <f t="shared" si="203"/>
        <v/>
      </c>
      <c r="E1365" s="33" t="str">
        <f t="shared" si="204"/>
        <v/>
      </c>
      <c r="F1365" s="33" t="str">
        <f t="shared" si="205"/>
        <v/>
      </c>
      <c r="G1365" s="42"/>
      <c r="H1365" s="33" t="str">
        <f t="shared" si="206"/>
        <v/>
      </c>
      <c r="K1365" s="22"/>
      <c r="L1365" s="25" t="e">
        <f t="shared" si="207"/>
        <v>#VALUE!</v>
      </c>
      <c r="M1365" s="25" t="e">
        <f t="shared" si="208"/>
        <v>#VALUE!</v>
      </c>
      <c r="N1365" s="25" t="e">
        <f t="shared" si="209"/>
        <v>#VALUE!</v>
      </c>
      <c r="O1365" s="121"/>
    </row>
    <row r="1366" spans="2:15" x14ac:dyDescent="0.45">
      <c r="B1366" s="116" t="str">
        <f t="shared" si="201"/>
        <v/>
      </c>
      <c r="C1366" s="33" t="str">
        <f t="shared" si="202"/>
        <v/>
      </c>
      <c r="D1366" s="41" t="str">
        <f t="shared" si="203"/>
        <v/>
      </c>
      <c r="E1366" s="33" t="str">
        <f t="shared" si="204"/>
        <v/>
      </c>
      <c r="F1366" s="33" t="str">
        <f t="shared" si="205"/>
        <v/>
      </c>
      <c r="G1366" s="42"/>
      <c r="H1366" s="33" t="str">
        <f t="shared" si="206"/>
        <v/>
      </c>
      <c r="K1366" s="22"/>
      <c r="L1366" s="25" t="e">
        <f t="shared" si="207"/>
        <v>#VALUE!</v>
      </c>
      <c r="M1366" s="25" t="e">
        <f t="shared" si="208"/>
        <v>#VALUE!</v>
      </c>
      <c r="N1366" s="25" t="e">
        <f t="shared" si="209"/>
        <v>#VALUE!</v>
      </c>
      <c r="O1366" s="121"/>
    </row>
    <row r="1367" spans="2:15" x14ac:dyDescent="0.45">
      <c r="B1367" s="116" t="str">
        <f t="shared" si="201"/>
        <v/>
      </c>
      <c r="C1367" s="33" t="str">
        <f t="shared" si="202"/>
        <v/>
      </c>
      <c r="D1367" s="41" t="str">
        <f t="shared" si="203"/>
        <v/>
      </c>
      <c r="E1367" s="33" t="str">
        <f t="shared" si="204"/>
        <v/>
      </c>
      <c r="F1367" s="33" t="str">
        <f t="shared" si="205"/>
        <v/>
      </c>
      <c r="G1367" s="42"/>
      <c r="H1367" s="33" t="str">
        <f t="shared" si="206"/>
        <v/>
      </c>
      <c r="K1367" s="22"/>
      <c r="L1367" s="25" t="e">
        <f t="shared" si="207"/>
        <v>#VALUE!</v>
      </c>
      <c r="M1367" s="25" t="e">
        <f t="shared" si="208"/>
        <v>#VALUE!</v>
      </c>
      <c r="N1367" s="25" t="e">
        <f t="shared" si="209"/>
        <v>#VALUE!</v>
      </c>
      <c r="O1367" s="121"/>
    </row>
    <row r="1368" spans="2:15" x14ac:dyDescent="0.45">
      <c r="B1368" s="116" t="str">
        <f t="shared" si="201"/>
        <v/>
      </c>
      <c r="C1368" s="33" t="str">
        <f t="shared" si="202"/>
        <v/>
      </c>
      <c r="D1368" s="41" t="str">
        <f t="shared" si="203"/>
        <v/>
      </c>
      <c r="E1368" s="33" t="str">
        <f t="shared" si="204"/>
        <v/>
      </c>
      <c r="F1368" s="33" t="str">
        <f t="shared" si="205"/>
        <v/>
      </c>
      <c r="G1368" s="42"/>
      <c r="H1368" s="33" t="str">
        <f t="shared" si="206"/>
        <v/>
      </c>
      <c r="K1368" s="22"/>
      <c r="L1368" s="25" t="e">
        <f t="shared" si="207"/>
        <v>#VALUE!</v>
      </c>
      <c r="M1368" s="25" t="e">
        <f t="shared" si="208"/>
        <v>#VALUE!</v>
      </c>
      <c r="N1368" s="25" t="e">
        <f t="shared" si="209"/>
        <v>#VALUE!</v>
      </c>
      <c r="O1368" s="121"/>
    </row>
    <row r="1369" spans="2:15" x14ac:dyDescent="0.45">
      <c r="B1369" s="116" t="str">
        <f t="shared" si="201"/>
        <v/>
      </c>
      <c r="C1369" s="33" t="str">
        <f t="shared" si="202"/>
        <v/>
      </c>
      <c r="D1369" s="41" t="str">
        <f t="shared" si="203"/>
        <v/>
      </c>
      <c r="E1369" s="33" t="str">
        <f t="shared" si="204"/>
        <v/>
      </c>
      <c r="F1369" s="33" t="str">
        <f t="shared" si="205"/>
        <v/>
      </c>
      <c r="G1369" s="42"/>
      <c r="H1369" s="33" t="str">
        <f t="shared" si="206"/>
        <v/>
      </c>
      <c r="K1369" s="22"/>
      <c r="L1369" s="25" t="e">
        <f t="shared" si="207"/>
        <v>#VALUE!</v>
      </c>
      <c r="M1369" s="25" t="e">
        <f t="shared" si="208"/>
        <v>#VALUE!</v>
      </c>
      <c r="N1369" s="25" t="e">
        <f t="shared" si="209"/>
        <v>#VALUE!</v>
      </c>
      <c r="O1369" s="121"/>
    </row>
    <row r="1370" spans="2:15" x14ac:dyDescent="0.45">
      <c r="B1370" s="116" t="str">
        <f t="shared" ref="B1370:B1433" si="210">IF(OR(H1369=0,H1369=""),"",(365/$E$7+B1369))</f>
        <v/>
      </c>
      <c r="C1370" s="33" t="str">
        <f t="shared" ref="C1370:C1433" si="211">IF(OR(H1369=0,H1369=""),"",ROUND(H1369,2))</f>
        <v/>
      </c>
      <c r="D1370" s="41" t="str">
        <f t="shared" ref="D1370:D1433" si="212">IF(OR(H1369=0,H1369=""),"",ROUND(IF(C1370+E1370&lt;$G$4,C1370+E1370,$G$4),2))</f>
        <v/>
      </c>
      <c r="E1370" s="33" t="str">
        <f t="shared" ref="E1370:E1433" si="213">IF(OR(H1369=0,H1369=""),"",ROUND(((1+($E$5/($E$8*100)))^($E$8/$E$7)-1)*C1370,2))</f>
        <v/>
      </c>
      <c r="F1370" s="33" t="str">
        <f t="shared" ref="F1370:F1433" si="214">IF(OR(H1369=0,H1369=""),"",D1370-E1370+G1370)</f>
        <v/>
      </c>
      <c r="G1370" s="42"/>
      <c r="H1370" s="33" t="str">
        <f t="shared" ref="H1370:H1433" si="215">IF(OR(H1369=0,H1369=""),"",ROUND(C1370-F1370,2))</f>
        <v/>
      </c>
      <c r="K1370" s="22"/>
      <c r="L1370" s="25" t="e">
        <f t="shared" si="207"/>
        <v>#VALUE!</v>
      </c>
      <c r="M1370" s="25" t="e">
        <f t="shared" si="208"/>
        <v>#VALUE!</v>
      </c>
      <c r="N1370" s="25" t="e">
        <f t="shared" si="209"/>
        <v>#VALUE!</v>
      </c>
      <c r="O1370" s="121"/>
    </row>
    <row r="1371" spans="2:15" x14ac:dyDescent="0.45">
      <c r="B1371" s="116" t="str">
        <f t="shared" si="210"/>
        <v/>
      </c>
      <c r="C1371" s="33" t="str">
        <f t="shared" si="211"/>
        <v/>
      </c>
      <c r="D1371" s="41" t="str">
        <f t="shared" si="212"/>
        <v/>
      </c>
      <c r="E1371" s="33" t="str">
        <f t="shared" si="213"/>
        <v/>
      </c>
      <c r="F1371" s="33" t="str">
        <f t="shared" si="214"/>
        <v/>
      </c>
      <c r="G1371" s="42"/>
      <c r="H1371" s="33" t="str">
        <f t="shared" si="215"/>
        <v/>
      </c>
      <c r="K1371" s="22"/>
      <c r="L1371" s="25" t="e">
        <f t="shared" si="207"/>
        <v>#VALUE!</v>
      </c>
      <c r="M1371" s="25" t="e">
        <f t="shared" si="208"/>
        <v>#VALUE!</v>
      </c>
      <c r="N1371" s="25" t="e">
        <f t="shared" si="209"/>
        <v>#VALUE!</v>
      </c>
      <c r="O1371" s="121"/>
    </row>
    <row r="1372" spans="2:15" x14ac:dyDescent="0.45">
      <c r="B1372" s="116" t="str">
        <f t="shared" si="210"/>
        <v/>
      </c>
      <c r="C1372" s="33" t="str">
        <f t="shared" si="211"/>
        <v/>
      </c>
      <c r="D1372" s="41" t="str">
        <f t="shared" si="212"/>
        <v/>
      </c>
      <c r="E1372" s="33" t="str">
        <f t="shared" si="213"/>
        <v/>
      </c>
      <c r="F1372" s="33" t="str">
        <f t="shared" si="214"/>
        <v/>
      </c>
      <c r="G1372" s="42"/>
      <c r="H1372" s="33" t="str">
        <f t="shared" si="215"/>
        <v/>
      </c>
      <c r="K1372" s="22"/>
      <c r="L1372" s="25" t="e">
        <f t="shared" si="207"/>
        <v>#VALUE!</v>
      </c>
      <c r="M1372" s="25" t="e">
        <f t="shared" si="208"/>
        <v>#VALUE!</v>
      </c>
      <c r="N1372" s="25" t="e">
        <f t="shared" si="209"/>
        <v>#VALUE!</v>
      </c>
      <c r="O1372" s="121"/>
    </row>
    <row r="1373" spans="2:15" x14ac:dyDescent="0.45">
      <c r="B1373" s="116" t="str">
        <f t="shared" si="210"/>
        <v/>
      </c>
      <c r="C1373" s="33" t="str">
        <f t="shared" si="211"/>
        <v/>
      </c>
      <c r="D1373" s="41" t="str">
        <f t="shared" si="212"/>
        <v/>
      </c>
      <c r="E1373" s="33" t="str">
        <f t="shared" si="213"/>
        <v/>
      </c>
      <c r="F1373" s="33" t="str">
        <f t="shared" si="214"/>
        <v/>
      </c>
      <c r="G1373" s="42"/>
      <c r="H1373" s="33" t="str">
        <f t="shared" si="215"/>
        <v/>
      </c>
      <c r="K1373" s="22"/>
      <c r="L1373" s="25" t="e">
        <f t="shared" ref="L1373:L1436" si="216">IF(H1372=0,"",D1373+G1373+L1372)</f>
        <v>#VALUE!</v>
      </c>
      <c r="M1373" s="25" t="e">
        <f t="shared" ref="M1373:M1436" si="217">IF(H1372=0,"",M1372+E1373)</f>
        <v>#VALUE!</v>
      </c>
      <c r="N1373" s="25" t="e">
        <f t="shared" ref="N1373:N1436" si="218">IF(H1372=0,"",L1373-M1373)</f>
        <v>#VALUE!</v>
      </c>
      <c r="O1373" s="121"/>
    </row>
    <row r="1374" spans="2:15" x14ac:dyDescent="0.45">
      <c r="B1374" s="116" t="str">
        <f t="shared" si="210"/>
        <v/>
      </c>
      <c r="C1374" s="33" t="str">
        <f t="shared" si="211"/>
        <v/>
      </c>
      <c r="D1374" s="41" t="str">
        <f t="shared" si="212"/>
        <v/>
      </c>
      <c r="E1374" s="33" t="str">
        <f t="shared" si="213"/>
        <v/>
      </c>
      <c r="F1374" s="33" t="str">
        <f t="shared" si="214"/>
        <v/>
      </c>
      <c r="G1374" s="42"/>
      <c r="H1374" s="33" t="str">
        <f t="shared" si="215"/>
        <v/>
      </c>
      <c r="K1374" s="22"/>
      <c r="L1374" s="25" t="e">
        <f t="shared" si="216"/>
        <v>#VALUE!</v>
      </c>
      <c r="M1374" s="25" t="e">
        <f t="shared" si="217"/>
        <v>#VALUE!</v>
      </c>
      <c r="N1374" s="25" t="e">
        <f t="shared" si="218"/>
        <v>#VALUE!</v>
      </c>
      <c r="O1374" s="121"/>
    </row>
    <row r="1375" spans="2:15" x14ac:dyDescent="0.45">
      <c r="B1375" s="116" t="str">
        <f t="shared" si="210"/>
        <v/>
      </c>
      <c r="C1375" s="33" t="str">
        <f t="shared" si="211"/>
        <v/>
      </c>
      <c r="D1375" s="41" t="str">
        <f t="shared" si="212"/>
        <v/>
      </c>
      <c r="E1375" s="33" t="str">
        <f t="shared" si="213"/>
        <v/>
      </c>
      <c r="F1375" s="33" t="str">
        <f t="shared" si="214"/>
        <v/>
      </c>
      <c r="G1375" s="42"/>
      <c r="H1375" s="33" t="str">
        <f t="shared" si="215"/>
        <v/>
      </c>
      <c r="K1375" s="22"/>
      <c r="L1375" s="25" t="e">
        <f t="shared" si="216"/>
        <v>#VALUE!</v>
      </c>
      <c r="M1375" s="25" t="e">
        <f t="shared" si="217"/>
        <v>#VALUE!</v>
      </c>
      <c r="N1375" s="25" t="e">
        <f t="shared" si="218"/>
        <v>#VALUE!</v>
      </c>
      <c r="O1375" s="121"/>
    </row>
    <row r="1376" spans="2:15" x14ac:dyDescent="0.45">
      <c r="B1376" s="116" t="str">
        <f t="shared" si="210"/>
        <v/>
      </c>
      <c r="C1376" s="33" t="str">
        <f t="shared" si="211"/>
        <v/>
      </c>
      <c r="D1376" s="41" t="str">
        <f t="shared" si="212"/>
        <v/>
      </c>
      <c r="E1376" s="33" t="str">
        <f t="shared" si="213"/>
        <v/>
      </c>
      <c r="F1376" s="33" t="str">
        <f t="shared" si="214"/>
        <v/>
      </c>
      <c r="G1376" s="42"/>
      <c r="H1376" s="33" t="str">
        <f t="shared" si="215"/>
        <v/>
      </c>
      <c r="K1376" s="22"/>
      <c r="L1376" s="25" t="e">
        <f t="shared" si="216"/>
        <v>#VALUE!</v>
      </c>
      <c r="M1376" s="25" t="e">
        <f t="shared" si="217"/>
        <v>#VALUE!</v>
      </c>
      <c r="N1376" s="25" t="e">
        <f t="shared" si="218"/>
        <v>#VALUE!</v>
      </c>
      <c r="O1376" s="121"/>
    </row>
    <row r="1377" spans="2:15" x14ac:dyDescent="0.45">
      <c r="B1377" s="116" t="str">
        <f t="shared" si="210"/>
        <v/>
      </c>
      <c r="C1377" s="33" t="str">
        <f t="shared" si="211"/>
        <v/>
      </c>
      <c r="D1377" s="41" t="str">
        <f t="shared" si="212"/>
        <v/>
      </c>
      <c r="E1377" s="33" t="str">
        <f t="shared" si="213"/>
        <v/>
      </c>
      <c r="F1377" s="33" t="str">
        <f t="shared" si="214"/>
        <v/>
      </c>
      <c r="G1377" s="42"/>
      <c r="H1377" s="33" t="str">
        <f t="shared" si="215"/>
        <v/>
      </c>
      <c r="K1377" s="22"/>
      <c r="L1377" s="25" t="e">
        <f t="shared" si="216"/>
        <v>#VALUE!</v>
      </c>
      <c r="M1377" s="25" t="e">
        <f t="shared" si="217"/>
        <v>#VALUE!</v>
      </c>
      <c r="N1377" s="25" t="e">
        <f t="shared" si="218"/>
        <v>#VALUE!</v>
      </c>
      <c r="O1377" s="121"/>
    </row>
    <row r="1378" spans="2:15" x14ac:dyDescent="0.45">
      <c r="B1378" s="116" t="str">
        <f t="shared" si="210"/>
        <v/>
      </c>
      <c r="C1378" s="33" t="str">
        <f t="shared" si="211"/>
        <v/>
      </c>
      <c r="D1378" s="41" t="str">
        <f t="shared" si="212"/>
        <v/>
      </c>
      <c r="E1378" s="33" t="str">
        <f t="shared" si="213"/>
        <v/>
      </c>
      <c r="F1378" s="33" t="str">
        <f t="shared" si="214"/>
        <v/>
      </c>
      <c r="G1378" s="42"/>
      <c r="H1378" s="33" t="str">
        <f t="shared" si="215"/>
        <v/>
      </c>
      <c r="K1378" s="22"/>
      <c r="L1378" s="25" t="e">
        <f t="shared" si="216"/>
        <v>#VALUE!</v>
      </c>
      <c r="M1378" s="25" t="e">
        <f t="shared" si="217"/>
        <v>#VALUE!</v>
      </c>
      <c r="N1378" s="25" t="e">
        <f t="shared" si="218"/>
        <v>#VALUE!</v>
      </c>
      <c r="O1378" s="121"/>
    </row>
    <row r="1379" spans="2:15" x14ac:dyDescent="0.45">
      <c r="B1379" s="116" t="str">
        <f t="shared" si="210"/>
        <v/>
      </c>
      <c r="C1379" s="33" t="str">
        <f t="shared" si="211"/>
        <v/>
      </c>
      <c r="D1379" s="41" t="str">
        <f t="shared" si="212"/>
        <v/>
      </c>
      <c r="E1379" s="33" t="str">
        <f t="shared" si="213"/>
        <v/>
      </c>
      <c r="F1379" s="33" t="str">
        <f t="shared" si="214"/>
        <v/>
      </c>
      <c r="G1379" s="42"/>
      <c r="H1379" s="33" t="str">
        <f t="shared" si="215"/>
        <v/>
      </c>
      <c r="K1379" s="22"/>
      <c r="L1379" s="25" t="e">
        <f t="shared" si="216"/>
        <v>#VALUE!</v>
      </c>
      <c r="M1379" s="25" t="e">
        <f t="shared" si="217"/>
        <v>#VALUE!</v>
      </c>
      <c r="N1379" s="25" t="e">
        <f t="shared" si="218"/>
        <v>#VALUE!</v>
      </c>
      <c r="O1379" s="121"/>
    </row>
    <row r="1380" spans="2:15" x14ac:dyDescent="0.45">
      <c r="B1380" s="116" t="str">
        <f t="shared" si="210"/>
        <v/>
      </c>
      <c r="C1380" s="33" t="str">
        <f t="shared" si="211"/>
        <v/>
      </c>
      <c r="D1380" s="41" t="str">
        <f t="shared" si="212"/>
        <v/>
      </c>
      <c r="E1380" s="33" t="str">
        <f t="shared" si="213"/>
        <v/>
      </c>
      <c r="F1380" s="33" t="str">
        <f t="shared" si="214"/>
        <v/>
      </c>
      <c r="G1380" s="42"/>
      <c r="H1380" s="33" t="str">
        <f t="shared" si="215"/>
        <v/>
      </c>
      <c r="K1380" s="22"/>
      <c r="L1380" s="25" t="e">
        <f t="shared" si="216"/>
        <v>#VALUE!</v>
      </c>
      <c r="M1380" s="25" t="e">
        <f t="shared" si="217"/>
        <v>#VALUE!</v>
      </c>
      <c r="N1380" s="25" t="e">
        <f t="shared" si="218"/>
        <v>#VALUE!</v>
      </c>
      <c r="O1380" s="121"/>
    </row>
    <row r="1381" spans="2:15" x14ac:dyDescent="0.45">
      <c r="B1381" s="116" t="str">
        <f t="shared" si="210"/>
        <v/>
      </c>
      <c r="C1381" s="33" t="str">
        <f t="shared" si="211"/>
        <v/>
      </c>
      <c r="D1381" s="41" t="str">
        <f t="shared" si="212"/>
        <v/>
      </c>
      <c r="E1381" s="33" t="str">
        <f t="shared" si="213"/>
        <v/>
      </c>
      <c r="F1381" s="33" t="str">
        <f t="shared" si="214"/>
        <v/>
      </c>
      <c r="G1381" s="42"/>
      <c r="H1381" s="33" t="str">
        <f t="shared" si="215"/>
        <v/>
      </c>
      <c r="K1381" s="22"/>
      <c r="L1381" s="25" t="e">
        <f t="shared" si="216"/>
        <v>#VALUE!</v>
      </c>
      <c r="M1381" s="25" t="e">
        <f t="shared" si="217"/>
        <v>#VALUE!</v>
      </c>
      <c r="N1381" s="25" t="e">
        <f t="shared" si="218"/>
        <v>#VALUE!</v>
      </c>
      <c r="O1381" s="121"/>
    </row>
    <row r="1382" spans="2:15" x14ac:dyDescent="0.45">
      <c r="B1382" s="116" t="str">
        <f t="shared" si="210"/>
        <v/>
      </c>
      <c r="C1382" s="33" t="str">
        <f t="shared" si="211"/>
        <v/>
      </c>
      <c r="D1382" s="41" t="str">
        <f t="shared" si="212"/>
        <v/>
      </c>
      <c r="E1382" s="33" t="str">
        <f t="shared" si="213"/>
        <v/>
      </c>
      <c r="F1382" s="33" t="str">
        <f t="shared" si="214"/>
        <v/>
      </c>
      <c r="G1382" s="42"/>
      <c r="H1382" s="33" t="str">
        <f t="shared" si="215"/>
        <v/>
      </c>
      <c r="K1382" s="22"/>
      <c r="L1382" s="25" t="e">
        <f t="shared" si="216"/>
        <v>#VALUE!</v>
      </c>
      <c r="M1382" s="25" t="e">
        <f t="shared" si="217"/>
        <v>#VALUE!</v>
      </c>
      <c r="N1382" s="25" t="e">
        <f t="shared" si="218"/>
        <v>#VALUE!</v>
      </c>
      <c r="O1382" s="121"/>
    </row>
    <row r="1383" spans="2:15" x14ac:dyDescent="0.45">
      <c r="B1383" s="116" t="str">
        <f t="shared" si="210"/>
        <v/>
      </c>
      <c r="C1383" s="33" t="str">
        <f t="shared" si="211"/>
        <v/>
      </c>
      <c r="D1383" s="41" t="str">
        <f t="shared" si="212"/>
        <v/>
      </c>
      <c r="E1383" s="33" t="str">
        <f t="shared" si="213"/>
        <v/>
      </c>
      <c r="F1383" s="33" t="str">
        <f t="shared" si="214"/>
        <v/>
      </c>
      <c r="G1383" s="42"/>
      <c r="H1383" s="33" t="str">
        <f t="shared" si="215"/>
        <v/>
      </c>
      <c r="K1383" s="22"/>
      <c r="L1383" s="25" t="e">
        <f t="shared" si="216"/>
        <v>#VALUE!</v>
      </c>
      <c r="M1383" s="25" t="e">
        <f t="shared" si="217"/>
        <v>#VALUE!</v>
      </c>
      <c r="N1383" s="25" t="e">
        <f t="shared" si="218"/>
        <v>#VALUE!</v>
      </c>
      <c r="O1383" s="121"/>
    </row>
    <row r="1384" spans="2:15" x14ac:dyDescent="0.45">
      <c r="B1384" s="116" t="str">
        <f t="shared" si="210"/>
        <v/>
      </c>
      <c r="C1384" s="33" t="str">
        <f t="shared" si="211"/>
        <v/>
      </c>
      <c r="D1384" s="41" t="str">
        <f t="shared" si="212"/>
        <v/>
      </c>
      <c r="E1384" s="33" t="str">
        <f t="shared" si="213"/>
        <v/>
      </c>
      <c r="F1384" s="33" t="str">
        <f t="shared" si="214"/>
        <v/>
      </c>
      <c r="G1384" s="42"/>
      <c r="H1384" s="33" t="str">
        <f t="shared" si="215"/>
        <v/>
      </c>
      <c r="K1384" s="22"/>
      <c r="L1384" s="25" t="e">
        <f t="shared" si="216"/>
        <v>#VALUE!</v>
      </c>
      <c r="M1384" s="25" t="e">
        <f t="shared" si="217"/>
        <v>#VALUE!</v>
      </c>
      <c r="N1384" s="25" t="e">
        <f t="shared" si="218"/>
        <v>#VALUE!</v>
      </c>
      <c r="O1384" s="121"/>
    </row>
    <row r="1385" spans="2:15" x14ac:dyDescent="0.45">
      <c r="B1385" s="116" t="str">
        <f t="shared" si="210"/>
        <v/>
      </c>
      <c r="C1385" s="33" t="str">
        <f t="shared" si="211"/>
        <v/>
      </c>
      <c r="D1385" s="41" t="str">
        <f t="shared" si="212"/>
        <v/>
      </c>
      <c r="E1385" s="33" t="str">
        <f t="shared" si="213"/>
        <v/>
      </c>
      <c r="F1385" s="33" t="str">
        <f t="shared" si="214"/>
        <v/>
      </c>
      <c r="G1385" s="42"/>
      <c r="H1385" s="33" t="str">
        <f t="shared" si="215"/>
        <v/>
      </c>
      <c r="K1385" s="22"/>
      <c r="L1385" s="25" t="e">
        <f t="shared" si="216"/>
        <v>#VALUE!</v>
      </c>
      <c r="M1385" s="25" t="e">
        <f t="shared" si="217"/>
        <v>#VALUE!</v>
      </c>
      <c r="N1385" s="25" t="e">
        <f t="shared" si="218"/>
        <v>#VALUE!</v>
      </c>
      <c r="O1385" s="121"/>
    </row>
    <row r="1386" spans="2:15" x14ac:dyDescent="0.45">
      <c r="B1386" s="116" t="str">
        <f t="shared" si="210"/>
        <v/>
      </c>
      <c r="C1386" s="33" t="str">
        <f t="shared" si="211"/>
        <v/>
      </c>
      <c r="D1386" s="41" t="str">
        <f t="shared" si="212"/>
        <v/>
      </c>
      <c r="E1386" s="33" t="str">
        <f t="shared" si="213"/>
        <v/>
      </c>
      <c r="F1386" s="33" t="str">
        <f t="shared" si="214"/>
        <v/>
      </c>
      <c r="G1386" s="42"/>
      <c r="H1386" s="33" t="str">
        <f t="shared" si="215"/>
        <v/>
      </c>
      <c r="K1386" s="22"/>
      <c r="L1386" s="25" t="e">
        <f t="shared" si="216"/>
        <v>#VALUE!</v>
      </c>
      <c r="M1386" s="25" t="e">
        <f t="shared" si="217"/>
        <v>#VALUE!</v>
      </c>
      <c r="N1386" s="25" t="e">
        <f t="shared" si="218"/>
        <v>#VALUE!</v>
      </c>
      <c r="O1386" s="121"/>
    </row>
    <row r="1387" spans="2:15" x14ac:dyDescent="0.45">
      <c r="B1387" s="116" t="str">
        <f t="shared" si="210"/>
        <v/>
      </c>
      <c r="C1387" s="33" t="str">
        <f t="shared" si="211"/>
        <v/>
      </c>
      <c r="D1387" s="41" t="str">
        <f t="shared" si="212"/>
        <v/>
      </c>
      <c r="E1387" s="33" t="str">
        <f t="shared" si="213"/>
        <v/>
      </c>
      <c r="F1387" s="33" t="str">
        <f t="shared" si="214"/>
        <v/>
      </c>
      <c r="G1387" s="42"/>
      <c r="H1387" s="33" t="str">
        <f t="shared" si="215"/>
        <v/>
      </c>
      <c r="K1387" s="22"/>
      <c r="L1387" s="25" t="e">
        <f t="shared" si="216"/>
        <v>#VALUE!</v>
      </c>
      <c r="M1387" s="25" t="e">
        <f t="shared" si="217"/>
        <v>#VALUE!</v>
      </c>
      <c r="N1387" s="25" t="e">
        <f t="shared" si="218"/>
        <v>#VALUE!</v>
      </c>
      <c r="O1387" s="121"/>
    </row>
    <row r="1388" spans="2:15" x14ac:dyDescent="0.45">
      <c r="B1388" s="116" t="str">
        <f t="shared" si="210"/>
        <v/>
      </c>
      <c r="C1388" s="33" t="str">
        <f t="shared" si="211"/>
        <v/>
      </c>
      <c r="D1388" s="41" t="str">
        <f t="shared" si="212"/>
        <v/>
      </c>
      <c r="E1388" s="33" t="str">
        <f t="shared" si="213"/>
        <v/>
      </c>
      <c r="F1388" s="33" t="str">
        <f t="shared" si="214"/>
        <v/>
      </c>
      <c r="G1388" s="42"/>
      <c r="H1388" s="33" t="str">
        <f t="shared" si="215"/>
        <v/>
      </c>
      <c r="K1388" s="22"/>
      <c r="L1388" s="25" t="e">
        <f t="shared" si="216"/>
        <v>#VALUE!</v>
      </c>
      <c r="M1388" s="25" t="e">
        <f t="shared" si="217"/>
        <v>#VALUE!</v>
      </c>
      <c r="N1388" s="25" t="e">
        <f t="shared" si="218"/>
        <v>#VALUE!</v>
      </c>
      <c r="O1388" s="121"/>
    </row>
    <row r="1389" spans="2:15" x14ac:dyDescent="0.45">
      <c r="B1389" s="116" t="str">
        <f t="shared" si="210"/>
        <v/>
      </c>
      <c r="C1389" s="33" t="str">
        <f t="shared" si="211"/>
        <v/>
      </c>
      <c r="D1389" s="41" t="str">
        <f t="shared" si="212"/>
        <v/>
      </c>
      <c r="E1389" s="33" t="str">
        <f t="shared" si="213"/>
        <v/>
      </c>
      <c r="F1389" s="33" t="str">
        <f t="shared" si="214"/>
        <v/>
      </c>
      <c r="G1389" s="42"/>
      <c r="H1389" s="33" t="str">
        <f t="shared" si="215"/>
        <v/>
      </c>
      <c r="K1389" s="22"/>
      <c r="L1389" s="25" t="e">
        <f t="shared" si="216"/>
        <v>#VALUE!</v>
      </c>
      <c r="M1389" s="25" t="e">
        <f t="shared" si="217"/>
        <v>#VALUE!</v>
      </c>
      <c r="N1389" s="25" t="e">
        <f t="shared" si="218"/>
        <v>#VALUE!</v>
      </c>
      <c r="O1389" s="121"/>
    </row>
    <row r="1390" spans="2:15" x14ac:dyDescent="0.45">
      <c r="B1390" s="116" t="str">
        <f t="shared" si="210"/>
        <v/>
      </c>
      <c r="C1390" s="33" t="str">
        <f t="shared" si="211"/>
        <v/>
      </c>
      <c r="D1390" s="41" t="str">
        <f t="shared" si="212"/>
        <v/>
      </c>
      <c r="E1390" s="33" t="str">
        <f t="shared" si="213"/>
        <v/>
      </c>
      <c r="F1390" s="33" t="str">
        <f t="shared" si="214"/>
        <v/>
      </c>
      <c r="G1390" s="42"/>
      <c r="H1390" s="33" t="str">
        <f t="shared" si="215"/>
        <v/>
      </c>
      <c r="K1390" s="22"/>
      <c r="L1390" s="25" t="e">
        <f t="shared" si="216"/>
        <v>#VALUE!</v>
      </c>
      <c r="M1390" s="25" t="e">
        <f t="shared" si="217"/>
        <v>#VALUE!</v>
      </c>
      <c r="N1390" s="25" t="e">
        <f t="shared" si="218"/>
        <v>#VALUE!</v>
      </c>
      <c r="O1390" s="121"/>
    </row>
    <row r="1391" spans="2:15" x14ac:dyDescent="0.45">
      <c r="B1391" s="116" t="str">
        <f t="shared" si="210"/>
        <v/>
      </c>
      <c r="C1391" s="33" t="str">
        <f t="shared" si="211"/>
        <v/>
      </c>
      <c r="D1391" s="41" t="str">
        <f t="shared" si="212"/>
        <v/>
      </c>
      <c r="E1391" s="33" t="str">
        <f t="shared" si="213"/>
        <v/>
      </c>
      <c r="F1391" s="33" t="str">
        <f t="shared" si="214"/>
        <v/>
      </c>
      <c r="G1391" s="42"/>
      <c r="H1391" s="33" t="str">
        <f t="shared" si="215"/>
        <v/>
      </c>
      <c r="K1391" s="22"/>
      <c r="L1391" s="25" t="e">
        <f t="shared" si="216"/>
        <v>#VALUE!</v>
      </c>
      <c r="M1391" s="25" t="e">
        <f t="shared" si="217"/>
        <v>#VALUE!</v>
      </c>
      <c r="N1391" s="25" t="e">
        <f t="shared" si="218"/>
        <v>#VALUE!</v>
      </c>
      <c r="O1391" s="121"/>
    </row>
    <row r="1392" spans="2:15" x14ac:dyDescent="0.45">
      <c r="B1392" s="116" t="str">
        <f t="shared" si="210"/>
        <v/>
      </c>
      <c r="C1392" s="33" t="str">
        <f t="shared" si="211"/>
        <v/>
      </c>
      <c r="D1392" s="41" t="str">
        <f t="shared" si="212"/>
        <v/>
      </c>
      <c r="E1392" s="33" t="str">
        <f t="shared" si="213"/>
        <v/>
      </c>
      <c r="F1392" s="33" t="str">
        <f t="shared" si="214"/>
        <v/>
      </c>
      <c r="G1392" s="42"/>
      <c r="H1392" s="33" t="str">
        <f t="shared" si="215"/>
        <v/>
      </c>
      <c r="K1392" s="22"/>
      <c r="L1392" s="25" t="e">
        <f t="shared" si="216"/>
        <v>#VALUE!</v>
      </c>
      <c r="M1392" s="25" t="e">
        <f t="shared" si="217"/>
        <v>#VALUE!</v>
      </c>
      <c r="N1392" s="25" t="e">
        <f t="shared" si="218"/>
        <v>#VALUE!</v>
      </c>
      <c r="O1392" s="121"/>
    </row>
    <row r="1393" spans="2:15" x14ac:dyDescent="0.45">
      <c r="B1393" s="116" t="str">
        <f t="shared" si="210"/>
        <v/>
      </c>
      <c r="C1393" s="33" t="str">
        <f t="shared" si="211"/>
        <v/>
      </c>
      <c r="D1393" s="41" t="str">
        <f t="shared" si="212"/>
        <v/>
      </c>
      <c r="E1393" s="33" t="str">
        <f t="shared" si="213"/>
        <v/>
      </c>
      <c r="F1393" s="33" t="str">
        <f t="shared" si="214"/>
        <v/>
      </c>
      <c r="G1393" s="42"/>
      <c r="H1393" s="33" t="str">
        <f t="shared" si="215"/>
        <v/>
      </c>
      <c r="K1393" s="22"/>
      <c r="L1393" s="25" t="e">
        <f t="shared" si="216"/>
        <v>#VALUE!</v>
      </c>
      <c r="M1393" s="25" t="e">
        <f t="shared" si="217"/>
        <v>#VALUE!</v>
      </c>
      <c r="N1393" s="25" t="e">
        <f t="shared" si="218"/>
        <v>#VALUE!</v>
      </c>
      <c r="O1393" s="121"/>
    </row>
    <row r="1394" spans="2:15" x14ac:dyDescent="0.45">
      <c r="B1394" s="116" t="str">
        <f t="shared" si="210"/>
        <v/>
      </c>
      <c r="C1394" s="33" t="str">
        <f t="shared" si="211"/>
        <v/>
      </c>
      <c r="D1394" s="41" t="str">
        <f t="shared" si="212"/>
        <v/>
      </c>
      <c r="E1394" s="33" t="str">
        <f t="shared" si="213"/>
        <v/>
      </c>
      <c r="F1394" s="33" t="str">
        <f t="shared" si="214"/>
        <v/>
      </c>
      <c r="G1394" s="42"/>
      <c r="H1394" s="33" t="str">
        <f t="shared" si="215"/>
        <v/>
      </c>
      <c r="K1394" s="22"/>
      <c r="L1394" s="25" t="e">
        <f t="shared" si="216"/>
        <v>#VALUE!</v>
      </c>
      <c r="M1394" s="25" t="e">
        <f t="shared" si="217"/>
        <v>#VALUE!</v>
      </c>
      <c r="N1394" s="25" t="e">
        <f t="shared" si="218"/>
        <v>#VALUE!</v>
      </c>
      <c r="O1394" s="121"/>
    </row>
    <row r="1395" spans="2:15" x14ac:dyDescent="0.45">
      <c r="B1395" s="116" t="str">
        <f t="shared" si="210"/>
        <v/>
      </c>
      <c r="C1395" s="33" t="str">
        <f t="shared" si="211"/>
        <v/>
      </c>
      <c r="D1395" s="41" t="str">
        <f t="shared" si="212"/>
        <v/>
      </c>
      <c r="E1395" s="33" t="str">
        <f t="shared" si="213"/>
        <v/>
      </c>
      <c r="F1395" s="33" t="str">
        <f t="shared" si="214"/>
        <v/>
      </c>
      <c r="G1395" s="42"/>
      <c r="H1395" s="33" t="str">
        <f t="shared" si="215"/>
        <v/>
      </c>
      <c r="K1395" s="22"/>
      <c r="L1395" s="25" t="e">
        <f t="shared" si="216"/>
        <v>#VALUE!</v>
      </c>
      <c r="M1395" s="25" t="e">
        <f t="shared" si="217"/>
        <v>#VALUE!</v>
      </c>
      <c r="N1395" s="25" t="e">
        <f t="shared" si="218"/>
        <v>#VALUE!</v>
      </c>
      <c r="O1395" s="121"/>
    </row>
    <row r="1396" spans="2:15" x14ac:dyDescent="0.45">
      <c r="B1396" s="116" t="str">
        <f t="shared" si="210"/>
        <v/>
      </c>
      <c r="C1396" s="33" t="str">
        <f t="shared" si="211"/>
        <v/>
      </c>
      <c r="D1396" s="41" t="str">
        <f t="shared" si="212"/>
        <v/>
      </c>
      <c r="E1396" s="33" t="str">
        <f t="shared" si="213"/>
        <v/>
      </c>
      <c r="F1396" s="33" t="str">
        <f t="shared" si="214"/>
        <v/>
      </c>
      <c r="G1396" s="42"/>
      <c r="H1396" s="33" t="str">
        <f t="shared" si="215"/>
        <v/>
      </c>
      <c r="K1396" s="22"/>
      <c r="L1396" s="25" t="e">
        <f t="shared" si="216"/>
        <v>#VALUE!</v>
      </c>
      <c r="M1396" s="25" t="e">
        <f t="shared" si="217"/>
        <v>#VALUE!</v>
      </c>
      <c r="N1396" s="25" t="e">
        <f t="shared" si="218"/>
        <v>#VALUE!</v>
      </c>
      <c r="O1396" s="121"/>
    </row>
    <row r="1397" spans="2:15" x14ac:dyDescent="0.45">
      <c r="B1397" s="116" t="str">
        <f t="shared" si="210"/>
        <v/>
      </c>
      <c r="C1397" s="33" t="str">
        <f t="shared" si="211"/>
        <v/>
      </c>
      <c r="D1397" s="41" t="str">
        <f t="shared" si="212"/>
        <v/>
      </c>
      <c r="E1397" s="33" t="str">
        <f t="shared" si="213"/>
        <v/>
      </c>
      <c r="F1397" s="33" t="str">
        <f t="shared" si="214"/>
        <v/>
      </c>
      <c r="G1397" s="42"/>
      <c r="H1397" s="33" t="str">
        <f t="shared" si="215"/>
        <v/>
      </c>
      <c r="K1397" s="22"/>
      <c r="L1397" s="25" t="e">
        <f t="shared" si="216"/>
        <v>#VALUE!</v>
      </c>
      <c r="M1397" s="25" t="e">
        <f t="shared" si="217"/>
        <v>#VALUE!</v>
      </c>
      <c r="N1397" s="25" t="e">
        <f t="shared" si="218"/>
        <v>#VALUE!</v>
      </c>
      <c r="O1397" s="121"/>
    </row>
    <row r="1398" spans="2:15" x14ac:dyDescent="0.45">
      <c r="B1398" s="116" t="str">
        <f t="shared" si="210"/>
        <v/>
      </c>
      <c r="C1398" s="33" t="str">
        <f t="shared" si="211"/>
        <v/>
      </c>
      <c r="D1398" s="41" t="str">
        <f t="shared" si="212"/>
        <v/>
      </c>
      <c r="E1398" s="33" t="str">
        <f t="shared" si="213"/>
        <v/>
      </c>
      <c r="F1398" s="33" t="str">
        <f t="shared" si="214"/>
        <v/>
      </c>
      <c r="G1398" s="42"/>
      <c r="H1398" s="33" t="str">
        <f t="shared" si="215"/>
        <v/>
      </c>
      <c r="K1398" s="22"/>
      <c r="L1398" s="25" t="e">
        <f t="shared" si="216"/>
        <v>#VALUE!</v>
      </c>
      <c r="M1398" s="25" t="e">
        <f t="shared" si="217"/>
        <v>#VALUE!</v>
      </c>
      <c r="N1398" s="25" t="e">
        <f t="shared" si="218"/>
        <v>#VALUE!</v>
      </c>
      <c r="O1398" s="121"/>
    </row>
    <row r="1399" spans="2:15" x14ac:dyDescent="0.45">
      <c r="B1399" s="116" t="str">
        <f t="shared" si="210"/>
        <v/>
      </c>
      <c r="C1399" s="33" t="str">
        <f t="shared" si="211"/>
        <v/>
      </c>
      <c r="D1399" s="41" t="str">
        <f t="shared" si="212"/>
        <v/>
      </c>
      <c r="E1399" s="33" t="str">
        <f t="shared" si="213"/>
        <v/>
      </c>
      <c r="F1399" s="33" t="str">
        <f t="shared" si="214"/>
        <v/>
      </c>
      <c r="G1399" s="42"/>
      <c r="H1399" s="33" t="str">
        <f t="shared" si="215"/>
        <v/>
      </c>
      <c r="K1399" s="22"/>
      <c r="L1399" s="25" t="e">
        <f t="shared" si="216"/>
        <v>#VALUE!</v>
      </c>
      <c r="M1399" s="25" t="e">
        <f t="shared" si="217"/>
        <v>#VALUE!</v>
      </c>
      <c r="N1399" s="25" t="e">
        <f t="shared" si="218"/>
        <v>#VALUE!</v>
      </c>
      <c r="O1399" s="121"/>
    </row>
    <row r="1400" spans="2:15" x14ac:dyDescent="0.45">
      <c r="B1400" s="116" t="str">
        <f t="shared" si="210"/>
        <v/>
      </c>
      <c r="C1400" s="33" t="str">
        <f t="shared" si="211"/>
        <v/>
      </c>
      <c r="D1400" s="41" t="str">
        <f t="shared" si="212"/>
        <v/>
      </c>
      <c r="E1400" s="33" t="str">
        <f t="shared" si="213"/>
        <v/>
      </c>
      <c r="F1400" s="33" t="str">
        <f t="shared" si="214"/>
        <v/>
      </c>
      <c r="G1400" s="42"/>
      <c r="H1400" s="33" t="str">
        <f t="shared" si="215"/>
        <v/>
      </c>
      <c r="K1400" s="22"/>
      <c r="L1400" s="25" t="e">
        <f t="shared" si="216"/>
        <v>#VALUE!</v>
      </c>
      <c r="M1400" s="25" t="e">
        <f t="shared" si="217"/>
        <v>#VALUE!</v>
      </c>
      <c r="N1400" s="25" t="e">
        <f t="shared" si="218"/>
        <v>#VALUE!</v>
      </c>
      <c r="O1400" s="121"/>
    </row>
    <row r="1401" spans="2:15" x14ac:dyDescent="0.45">
      <c r="B1401" s="116" t="str">
        <f t="shared" si="210"/>
        <v/>
      </c>
      <c r="C1401" s="33" t="str">
        <f t="shared" si="211"/>
        <v/>
      </c>
      <c r="D1401" s="41" t="str">
        <f t="shared" si="212"/>
        <v/>
      </c>
      <c r="E1401" s="33" t="str">
        <f t="shared" si="213"/>
        <v/>
      </c>
      <c r="F1401" s="33" t="str">
        <f t="shared" si="214"/>
        <v/>
      </c>
      <c r="G1401" s="42"/>
      <c r="H1401" s="33" t="str">
        <f t="shared" si="215"/>
        <v/>
      </c>
      <c r="K1401" s="22"/>
      <c r="L1401" s="25" t="e">
        <f t="shared" si="216"/>
        <v>#VALUE!</v>
      </c>
      <c r="M1401" s="25" t="e">
        <f t="shared" si="217"/>
        <v>#VALUE!</v>
      </c>
      <c r="N1401" s="25" t="e">
        <f t="shared" si="218"/>
        <v>#VALUE!</v>
      </c>
      <c r="O1401" s="121"/>
    </row>
    <row r="1402" spans="2:15" x14ac:dyDescent="0.45">
      <c r="B1402" s="116" t="str">
        <f t="shared" si="210"/>
        <v/>
      </c>
      <c r="C1402" s="33" t="str">
        <f t="shared" si="211"/>
        <v/>
      </c>
      <c r="D1402" s="41" t="str">
        <f t="shared" si="212"/>
        <v/>
      </c>
      <c r="E1402" s="33" t="str">
        <f t="shared" si="213"/>
        <v/>
      </c>
      <c r="F1402" s="33" t="str">
        <f t="shared" si="214"/>
        <v/>
      </c>
      <c r="G1402" s="42"/>
      <c r="H1402" s="33" t="str">
        <f t="shared" si="215"/>
        <v/>
      </c>
      <c r="K1402" s="22"/>
      <c r="L1402" s="25" t="e">
        <f t="shared" si="216"/>
        <v>#VALUE!</v>
      </c>
      <c r="M1402" s="25" t="e">
        <f t="shared" si="217"/>
        <v>#VALUE!</v>
      </c>
      <c r="N1402" s="25" t="e">
        <f t="shared" si="218"/>
        <v>#VALUE!</v>
      </c>
      <c r="O1402" s="121"/>
    </row>
    <row r="1403" spans="2:15" x14ac:dyDescent="0.45">
      <c r="B1403" s="116" t="str">
        <f t="shared" si="210"/>
        <v/>
      </c>
      <c r="C1403" s="33" t="str">
        <f t="shared" si="211"/>
        <v/>
      </c>
      <c r="D1403" s="41" t="str">
        <f t="shared" si="212"/>
        <v/>
      </c>
      <c r="E1403" s="33" t="str">
        <f t="shared" si="213"/>
        <v/>
      </c>
      <c r="F1403" s="33" t="str">
        <f t="shared" si="214"/>
        <v/>
      </c>
      <c r="G1403" s="42"/>
      <c r="H1403" s="33" t="str">
        <f t="shared" si="215"/>
        <v/>
      </c>
      <c r="K1403" s="22"/>
      <c r="L1403" s="25" t="e">
        <f t="shared" si="216"/>
        <v>#VALUE!</v>
      </c>
      <c r="M1403" s="25" t="e">
        <f t="shared" si="217"/>
        <v>#VALUE!</v>
      </c>
      <c r="N1403" s="25" t="e">
        <f t="shared" si="218"/>
        <v>#VALUE!</v>
      </c>
      <c r="O1403" s="121"/>
    </row>
    <row r="1404" spans="2:15" x14ac:dyDescent="0.45">
      <c r="B1404" s="116" t="str">
        <f t="shared" si="210"/>
        <v/>
      </c>
      <c r="C1404" s="33" t="str">
        <f t="shared" si="211"/>
        <v/>
      </c>
      <c r="D1404" s="41" t="str">
        <f t="shared" si="212"/>
        <v/>
      </c>
      <c r="E1404" s="33" t="str">
        <f t="shared" si="213"/>
        <v/>
      </c>
      <c r="F1404" s="33" t="str">
        <f t="shared" si="214"/>
        <v/>
      </c>
      <c r="G1404" s="42"/>
      <c r="H1404" s="33" t="str">
        <f t="shared" si="215"/>
        <v/>
      </c>
      <c r="K1404" s="22"/>
      <c r="L1404" s="25" t="e">
        <f t="shared" si="216"/>
        <v>#VALUE!</v>
      </c>
      <c r="M1404" s="25" t="e">
        <f t="shared" si="217"/>
        <v>#VALUE!</v>
      </c>
      <c r="N1404" s="25" t="e">
        <f t="shared" si="218"/>
        <v>#VALUE!</v>
      </c>
      <c r="O1404" s="121"/>
    </row>
    <row r="1405" spans="2:15" x14ac:dyDescent="0.45">
      <c r="B1405" s="116" t="str">
        <f t="shared" si="210"/>
        <v/>
      </c>
      <c r="C1405" s="33" t="str">
        <f t="shared" si="211"/>
        <v/>
      </c>
      <c r="D1405" s="41" t="str">
        <f t="shared" si="212"/>
        <v/>
      </c>
      <c r="E1405" s="33" t="str">
        <f t="shared" si="213"/>
        <v/>
      </c>
      <c r="F1405" s="33" t="str">
        <f t="shared" si="214"/>
        <v/>
      </c>
      <c r="G1405" s="42"/>
      <c r="H1405" s="33" t="str">
        <f t="shared" si="215"/>
        <v/>
      </c>
      <c r="K1405" s="22"/>
      <c r="L1405" s="25" t="e">
        <f t="shared" si="216"/>
        <v>#VALUE!</v>
      </c>
      <c r="M1405" s="25" t="e">
        <f t="shared" si="217"/>
        <v>#VALUE!</v>
      </c>
      <c r="N1405" s="25" t="e">
        <f t="shared" si="218"/>
        <v>#VALUE!</v>
      </c>
      <c r="O1405" s="121"/>
    </row>
    <row r="1406" spans="2:15" x14ac:dyDescent="0.45">
      <c r="B1406" s="116" t="str">
        <f t="shared" si="210"/>
        <v/>
      </c>
      <c r="C1406" s="33" t="str">
        <f t="shared" si="211"/>
        <v/>
      </c>
      <c r="D1406" s="41" t="str">
        <f t="shared" si="212"/>
        <v/>
      </c>
      <c r="E1406" s="33" t="str">
        <f t="shared" si="213"/>
        <v/>
      </c>
      <c r="F1406" s="33" t="str">
        <f t="shared" si="214"/>
        <v/>
      </c>
      <c r="G1406" s="42"/>
      <c r="H1406" s="33" t="str">
        <f t="shared" si="215"/>
        <v/>
      </c>
      <c r="K1406" s="22"/>
      <c r="L1406" s="25" t="e">
        <f t="shared" si="216"/>
        <v>#VALUE!</v>
      </c>
      <c r="M1406" s="25" t="e">
        <f t="shared" si="217"/>
        <v>#VALUE!</v>
      </c>
      <c r="N1406" s="25" t="e">
        <f t="shared" si="218"/>
        <v>#VALUE!</v>
      </c>
      <c r="O1406" s="121"/>
    </row>
    <row r="1407" spans="2:15" x14ac:dyDescent="0.45">
      <c r="B1407" s="116" t="str">
        <f t="shared" si="210"/>
        <v/>
      </c>
      <c r="C1407" s="33" t="str">
        <f t="shared" si="211"/>
        <v/>
      </c>
      <c r="D1407" s="41" t="str">
        <f t="shared" si="212"/>
        <v/>
      </c>
      <c r="E1407" s="33" t="str">
        <f t="shared" si="213"/>
        <v/>
      </c>
      <c r="F1407" s="33" t="str">
        <f t="shared" si="214"/>
        <v/>
      </c>
      <c r="G1407" s="42"/>
      <c r="H1407" s="33" t="str">
        <f t="shared" si="215"/>
        <v/>
      </c>
      <c r="K1407" s="22"/>
      <c r="L1407" s="25" t="e">
        <f t="shared" si="216"/>
        <v>#VALUE!</v>
      </c>
      <c r="M1407" s="25" t="e">
        <f t="shared" si="217"/>
        <v>#VALUE!</v>
      </c>
      <c r="N1407" s="25" t="e">
        <f t="shared" si="218"/>
        <v>#VALUE!</v>
      </c>
      <c r="O1407" s="121"/>
    </row>
    <row r="1408" spans="2:15" x14ac:dyDescent="0.45">
      <c r="B1408" s="116" t="str">
        <f t="shared" si="210"/>
        <v/>
      </c>
      <c r="C1408" s="33" t="str">
        <f t="shared" si="211"/>
        <v/>
      </c>
      <c r="D1408" s="41" t="str">
        <f t="shared" si="212"/>
        <v/>
      </c>
      <c r="E1408" s="33" t="str">
        <f t="shared" si="213"/>
        <v/>
      </c>
      <c r="F1408" s="33" t="str">
        <f t="shared" si="214"/>
        <v/>
      </c>
      <c r="G1408" s="42"/>
      <c r="H1408" s="33" t="str">
        <f t="shared" si="215"/>
        <v/>
      </c>
      <c r="K1408" s="22"/>
      <c r="L1408" s="25" t="e">
        <f t="shared" si="216"/>
        <v>#VALUE!</v>
      </c>
      <c r="M1408" s="25" t="e">
        <f t="shared" si="217"/>
        <v>#VALUE!</v>
      </c>
      <c r="N1408" s="25" t="e">
        <f t="shared" si="218"/>
        <v>#VALUE!</v>
      </c>
      <c r="O1408" s="121"/>
    </row>
    <row r="1409" spans="2:15" x14ac:dyDescent="0.45">
      <c r="B1409" s="116" t="str">
        <f t="shared" si="210"/>
        <v/>
      </c>
      <c r="C1409" s="33" t="str">
        <f t="shared" si="211"/>
        <v/>
      </c>
      <c r="D1409" s="41" t="str">
        <f t="shared" si="212"/>
        <v/>
      </c>
      <c r="E1409" s="33" t="str">
        <f t="shared" si="213"/>
        <v/>
      </c>
      <c r="F1409" s="33" t="str">
        <f t="shared" si="214"/>
        <v/>
      </c>
      <c r="G1409" s="42"/>
      <c r="H1409" s="33" t="str">
        <f t="shared" si="215"/>
        <v/>
      </c>
      <c r="K1409" s="22"/>
      <c r="L1409" s="25" t="e">
        <f t="shared" si="216"/>
        <v>#VALUE!</v>
      </c>
      <c r="M1409" s="25" t="e">
        <f t="shared" si="217"/>
        <v>#VALUE!</v>
      </c>
      <c r="N1409" s="25" t="e">
        <f t="shared" si="218"/>
        <v>#VALUE!</v>
      </c>
      <c r="O1409" s="121"/>
    </row>
    <row r="1410" spans="2:15" x14ac:dyDescent="0.45">
      <c r="B1410" s="116" t="str">
        <f t="shared" si="210"/>
        <v/>
      </c>
      <c r="C1410" s="33" t="str">
        <f t="shared" si="211"/>
        <v/>
      </c>
      <c r="D1410" s="41" t="str">
        <f t="shared" si="212"/>
        <v/>
      </c>
      <c r="E1410" s="33" t="str">
        <f t="shared" si="213"/>
        <v/>
      </c>
      <c r="F1410" s="33" t="str">
        <f t="shared" si="214"/>
        <v/>
      </c>
      <c r="G1410" s="42"/>
      <c r="H1410" s="33" t="str">
        <f t="shared" si="215"/>
        <v/>
      </c>
      <c r="K1410" s="22"/>
      <c r="L1410" s="25" t="e">
        <f t="shared" si="216"/>
        <v>#VALUE!</v>
      </c>
      <c r="M1410" s="25" t="e">
        <f t="shared" si="217"/>
        <v>#VALUE!</v>
      </c>
      <c r="N1410" s="25" t="e">
        <f t="shared" si="218"/>
        <v>#VALUE!</v>
      </c>
      <c r="O1410" s="121"/>
    </row>
    <row r="1411" spans="2:15" x14ac:dyDescent="0.45">
      <c r="B1411" s="116" t="str">
        <f t="shared" si="210"/>
        <v/>
      </c>
      <c r="C1411" s="33" t="str">
        <f t="shared" si="211"/>
        <v/>
      </c>
      <c r="D1411" s="41" t="str">
        <f t="shared" si="212"/>
        <v/>
      </c>
      <c r="E1411" s="33" t="str">
        <f t="shared" si="213"/>
        <v/>
      </c>
      <c r="F1411" s="33" t="str">
        <f t="shared" si="214"/>
        <v/>
      </c>
      <c r="G1411" s="42"/>
      <c r="H1411" s="33" t="str">
        <f t="shared" si="215"/>
        <v/>
      </c>
      <c r="K1411" s="22"/>
      <c r="L1411" s="25" t="e">
        <f t="shared" si="216"/>
        <v>#VALUE!</v>
      </c>
      <c r="M1411" s="25" t="e">
        <f t="shared" si="217"/>
        <v>#VALUE!</v>
      </c>
      <c r="N1411" s="25" t="e">
        <f t="shared" si="218"/>
        <v>#VALUE!</v>
      </c>
      <c r="O1411" s="121"/>
    </row>
    <row r="1412" spans="2:15" x14ac:dyDescent="0.45">
      <c r="B1412" s="116" t="str">
        <f t="shared" si="210"/>
        <v/>
      </c>
      <c r="C1412" s="33" t="str">
        <f t="shared" si="211"/>
        <v/>
      </c>
      <c r="D1412" s="41" t="str">
        <f t="shared" si="212"/>
        <v/>
      </c>
      <c r="E1412" s="33" t="str">
        <f t="shared" si="213"/>
        <v/>
      </c>
      <c r="F1412" s="33" t="str">
        <f t="shared" si="214"/>
        <v/>
      </c>
      <c r="G1412" s="42"/>
      <c r="H1412" s="33" t="str">
        <f t="shared" si="215"/>
        <v/>
      </c>
      <c r="K1412" s="22"/>
      <c r="L1412" s="25" t="e">
        <f t="shared" si="216"/>
        <v>#VALUE!</v>
      </c>
      <c r="M1412" s="25" t="e">
        <f t="shared" si="217"/>
        <v>#VALUE!</v>
      </c>
      <c r="N1412" s="25" t="e">
        <f t="shared" si="218"/>
        <v>#VALUE!</v>
      </c>
      <c r="O1412" s="121"/>
    </row>
    <row r="1413" spans="2:15" x14ac:dyDescent="0.45">
      <c r="B1413" s="116" t="str">
        <f t="shared" si="210"/>
        <v/>
      </c>
      <c r="C1413" s="33" t="str">
        <f t="shared" si="211"/>
        <v/>
      </c>
      <c r="D1413" s="41" t="str">
        <f t="shared" si="212"/>
        <v/>
      </c>
      <c r="E1413" s="33" t="str">
        <f t="shared" si="213"/>
        <v/>
      </c>
      <c r="F1413" s="33" t="str">
        <f t="shared" si="214"/>
        <v/>
      </c>
      <c r="G1413" s="42"/>
      <c r="H1413" s="33" t="str">
        <f t="shared" si="215"/>
        <v/>
      </c>
      <c r="K1413" s="22"/>
      <c r="L1413" s="25" t="e">
        <f t="shared" si="216"/>
        <v>#VALUE!</v>
      </c>
      <c r="M1413" s="25" t="e">
        <f t="shared" si="217"/>
        <v>#VALUE!</v>
      </c>
      <c r="N1413" s="25" t="e">
        <f t="shared" si="218"/>
        <v>#VALUE!</v>
      </c>
      <c r="O1413" s="121"/>
    </row>
    <row r="1414" spans="2:15" x14ac:dyDescent="0.45">
      <c r="B1414" s="116" t="str">
        <f t="shared" si="210"/>
        <v/>
      </c>
      <c r="C1414" s="33" t="str">
        <f t="shared" si="211"/>
        <v/>
      </c>
      <c r="D1414" s="41" t="str">
        <f t="shared" si="212"/>
        <v/>
      </c>
      <c r="E1414" s="33" t="str">
        <f t="shared" si="213"/>
        <v/>
      </c>
      <c r="F1414" s="33" t="str">
        <f t="shared" si="214"/>
        <v/>
      </c>
      <c r="G1414" s="42"/>
      <c r="H1414" s="33" t="str">
        <f t="shared" si="215"/>
        <v/>
      </c>
      <c r="K1414" s="22"/>
      <c r="L1414" s="25" t="e">
        <f t="shared" si="216"/>
        <v>#VALUE!</v>
      </c>
      <c r="M1414" s="25" t="e">
        <f t="shared" si="217"/>
        <v>#VALUE!</v>
      </c>
      <c r="N1414" s="25" t="e">
        <f t="shared" si="218"/>
        <v>#VALUE!</v>
      </c>
      <c r="O1414" s="121"/>
    </row>
    <row r="1415" spans="2:15" x14ac:dyDescent="0.45">
      <c r="B1415" s="116" t="str">
        <f t="shared" si="210"/>
        <v/>
      </c>
      <c r="C1415" s="33" t="str">
        <f t="shared" si="211"/>
        <v/>
      </c>
      <c r="D1415" s="41" t="str">
        <f t="shared" si="212"/>
        <v/>
      </c>
      <c r="E1415" s="33" t="str">
        <f t="shared" si="213"/>
        <v/>
      </c>
      <c r="F1415" s="33" t="str">
        <f t="shared" si="214"/>
        <v/>
      </c>
      <c r="G1415" s="42"/>
      <c r="H1415" s="33" t="str">
        <f t="shared" si="215"/>
        <v/>
      </c>
      <c r="K1415" s="22"/>
      <c r="L1415" s="25" t="e">
        <f t="shared" si="216"/>
        <v>#VALUE!</v>
      </c>
      <c r="M1415" s="25" t="e">
        <f t="shared" si="217"/>
        <v>#VALUE!</v>
      </c>
      <c r="N1415" s="25" t="e">
        <f t="shared" si="218"/>
        <v>#VALUE!</v>
      </c>
      <c r="O1415" s="121"/>
    </row>
    <row r="1416" spans="2:15" x14ac:dyDescent="0.45">
      <c r="B1416" s="116" t="str">
        <f t="shared" si="210"/>
        <v/>
      </c>
      <c r="C1416" s="33" t="str">
        <f t="shared" si="211"/>
        <v/>
      </c>
      <c r="D1416" s="41" t="str">
        <f t="shared" si="212"/>
        <v/>
      </c>
      <c r="E1416" s="33" t="str">
        <f t="shared" si="213"/>
        <v/>
      </c>
      <c r="F1416" s="33" t="str">
        <f t="shared" si="214"/>
        <v/>
      </c>
      <c r="G1416" s="42"/>
      <c r="H1416" s="33" t="str">
        <f t="shared" si="215"/>
        <v/>
      </c>
      <c r="K1416" s="22"/>
      <c r="L1416" s="25" t="e">
        <f t="shared" si="216"/>
        <v>#VALUE!</v>
      </c>
      <c r="M1416" s="25" t="e">
        <f t="shared" si="217"/>
        <v>#VALUE!</v>
      </c>
      <c r="N1416" s="25" t="e">
        <f t="shared" si="218"/>
        <v>#VALUE!</v>
      </c>
      <c r="O1416" s="121"/>
    </row>
    <row r="1417" spans="2:15" x14ac:dyDescent="0.45">
      <c r="B1417" s="116" t="str">
        <f t="shared" si="210"/>
        <v/>
      </c>
      <c r="C1417" s="33" t="str">
        <f t="shared" si="211"/>
        <v/>
      </c>
      <c r="D1417" s="41" t="str">
        <f t="shared" si="212"/>
        <v/>
      </c>
      <c r="E1417" s="33" t="str">
        <f t="shared" si="213"/>
        <v/>
      </c>
      <c r="F1417" s="33" t="str">
        <f t="shared" si="214"/>
        <v/>
      </c>
      <c r="G1417" s="42"/>
      <c r="H1417" s="33" t="str">
        <f t="shared" si="215"/>
        <v/>
      </c>
      <c r="K1417" s="22"/>
      <c r="L1417" s="25" t="e">
        <f t="shared" si="216"/>
        <v>#VALUE!</v>
      </c>
      <c r="M1417" s="25" t="e">
        <f t="shared" si="217"/>
        <v>#VALUE!</v>
      </c>
      <c r="N1417" s="25" t="e">
        <f t="shared" si="218"/>
        <v>#VALUE!</v>
      </c>
      <c r="O1417" s="121"/>
    </row>
    <row r="1418" spans="2:15" x14ac:dyDescent="0.45">
      <c r="B1418" s="116" t="str">
        <f t="shared" si="210"/>
        <v/>
      </c>
      <c r="C1418" s="33" t="str">
        <f t="shared" si="211"/>
        <v/>
      </c>
      <c r="D1418" s="41" t="str">
        <f t="shared" si="212"/>
        <v/>
      </c>
      <c r="E1418" s="33" t="str">
        <f t="shared" si="213"/>
        <v/>
      </c>
      <c r="F1418" s="33" t="str">
        <f t="shared" si="214"/>
        <v/>
      </c>
      <c r="G1418" s="42"/>
      <c r="H1418" s="33" t="str">
        <f t="shared" si="215"/>
        <v/>
      </c>
      <c r="K1418" s="22"/>
      <c r="L1418" s="25" t="e">
        <f t="shared" si="216"/>
        <v>#VALUE!</v>
      </c>
      <c r="M1418" s="25" t="e">
        <f t="shared" si="217"/>
        <v>#VALUE!</v>
      </c>
      <c r="N1418" s="25" t="e">
        <f t="shared" si="218"/>
        <v>#VALUE!</v>
      </c>
      <c r="O1418" s="121"/>
    </row>
    <row r="1419" spans="2:15" x14ac:dyDescent="0.45">
      <c r="B1419" s="116" t="str">
        <f t="shared" si="210"/>
        <v/>
      </c>
      <c r="C1419" s="33" t="str">
        <f t="shared" si="211"/>
        <v/>
      </c>
      <c r="D1419" s="41" t="str">
        <f t="shared" si="212"/>
        <v/>
      </c>
      <c r="E1419" s="33" t="str">
        <f t="shared" si="213"/>
        <v/>
      </c>
      <c r="F1419" s="33" t="str">
        <f t="shared" si="214"/>
        <v/>
      </c>
      <c r="G1419" s="42"/>
      <c r="H1419" s="33" t="str">
        <f t="shared" si="215"/>
        <v/>
      </c>
      <c r="K1419" s="22"/>
      <c r="L1419" s="25" t="e">
        <f t="shared" si="216"/>
        <v>#VALUE!</v>
      </c>
      <c r="M1419" s="25" t="e">
        <f t="shared" si="217"/>
        <v>#VALUE!</v>
      </c>
      <c r="N1419" s="25" t="e">
        <f t="shared" si="218"/>
        <v>#VALUE!</v>
      </c>
      <c r="O1419" s="121"/>
    </row>
    <row r="1420" spans="2:15" x14ac:dyDescent="0.45">
      <c r="B1420" s="116" t="str">
        <f t="shared" si="210"/>
        <v/>
      </c>
      <c r="C1420" s="33" t="str">
        <f t="shared" si="211"/>
        <v/>
      </c>
      <c r="D1420" s="41" t="str">
        <f t="shared" si="212"/>
        <v/>
      </c>
      <c r="E1420" s="33" t="str">
        <f t="shared" si="213"/>
        <v/>
      </c>
      <c r="F1420" s="33" t="str">
        <f t="shared" si="214"/>
        <v/>
      </c>
      <c r="G1420" s="42"/>
      <c r="H1420" s="33" t="str">
        <f t="shared" si="215"/>
        <v/>
      </c>
      <c r="K1420" s="22"/>
      <c r="L1420" s="25" t="e">
        <f t="shared" si="216"/>
        <v>#VALUE!</v>
      </c>
      <c r="M1420" s="25" t="e">
        <f t="shared" si="217"/>
        <v>#VALUE!</v>
      </c>
      <c r="N1420" s="25" t="e">
        <f t="shared" si="218"/>
        <v>#VALUE!</v>
      </c>
      <c r="O1420" s="121"/>
    </row>
    <row r="1421" spans="2:15" x14ac:dyDescent="0.45">
      <c r="B1421" s="116" t="str">
        <f t="shared" si="210"/>
        <v/>
      </c>
      <c r="C1421" s="33" t="str">
        <f t="shared" si="211"/>
        <v/>
      </c>
      <c r="D1421" s="41" t="str">
        <f t="shared" si="212"/>
        <v/>
      </c>
      <c r="E1421" s="33" t="str">
        <f t="shared" si="213"/>
        <v/>
      </c>
      <c r="F1421" s="33" t="str">
        <f t="shared" si="214"/>
        <v/>
      </c>
      <c r="G1421" s="42"/>
      <c r="H1421" s="33" t="str">
        <f t="shared" si="215"/>
        <v/>
      </c>
      <c r="K1421" s="22"/>
      <c r="L1421" s="25" t="e">
        <f t="shared" si="216"/>
        <v>#VALUE!</v>
      </c>
      <c r="M1421" s="25" t="e">
        <f t="shared" si="217"/>
        <v>#VALUE!</v>
      </c>
      <c r="N1421" s="25" t="e">
        <f t="shared" si="218"/>
        <v>#VALUE!</v>
      </c>
      <c r="O1421" s="121"/>
    </row>
    <row r="1422" spans="2:15" x14ac:dyDescent="0.45">
      <c r="B1422" s="116" t="str">
        <f t="shared" si="210"/>
        <v/>
      </c>
      <c r="C1422" s="33" t="str">
        <f t="shared" si="211"/>
        <v/>
      </c>
      <c r="D1422" s="41" t="str">
        <f t="shared" si="212"/>
        <v/>
      </c>
      <c r="E1422" s="33" t="str">
        <f t="shared" si="213"/>
        <v/>
      </c>
      <c r="F1422" s="33" t="str">
        <f t="shared" si="214"/>
        <v/>
      </c>
      <c r="G1422" s="42"/>
      <c r="H1422" s="33" t="str">
        <f t="shared" si="215"/>
        <v/>
      </c>
      <c r="K1422" s="22"/>
      <c r="L1422" s="25" t="e">
        <f t="shared" si="216"/>
        <v>#VALUE!</v>
      </c>
      <c r="M1422" s="25" t="e">
        <f t="shared" si="217"/>
        <v>#VALUE!</v>
      </c>
      <c r="N1422" s="25" t="e">
        <f t="shared" si="218"/>
        <v>#VALUE!</v>
      </c>
      <c r="O1422" s="121"/>
    </row>
    <row r="1423" spans="2:15" x14ac:dyDescent="0.45">
      <c r="B1423" s="116" t="str">
        <f t="shared" si="210"/>
        <v/>
      </c>
      <c r="C1423" s="33" t="str">
        <f t="shared" si="211"/>
        <v/>
      </c>
      <c r="D1423" s="41" t="str">
        <f t="shared" si="212"/>
        <v/>
      </c>
      <c r="E1423" s="33" t="str">
        <f t="shared" si="213"/>
        <v/>
      </c>
      <c r="F1423" s="33" t="str">
        <f t="shared" si="214"/>
        <v/>
      </c>
      <c r="G1423" s="42"/>
      <c r="H1423" s="33" t="str">
        <f t="shared" si="215"/>
        <v/>
      </c>
      <c r="K1423" s="22"/>
      <c r="L1423" s="25" t="e">
        <f t="shared" si="216"/>
        <v>#VALUE!</v>
      </c>
      <c r="M1423" s="25" t="e">
        <f t="shared" si="217"/>
        <v>#VALUE!</v>
      </c>
      <c r="N1423" s="25" t="e">
        <f t="shared" si="218"/>
        <v>#VALUE!</v>
      </c>
      <c r="O1423" s="121"/>
    </row>
    <row r="1424" spans="2:15" x14ac:dyDescent="0.45">
      <c r="B1424" s="116" t="str">
        <f t="shared" si="210"/>
        <v/>
      </c>
      <c r="C1424" s="33" t="str">
        <f t="shared" si="211"/>
        <v/>
      </c>
      <c r="D1424" s="41" t="str">
        <f t="shared" si="212"/>
        <v/>
      </c>
      <c r="E1424" s="33" t="str">
        <f t="shared" si="213"/>
        <v/>
      </c>
      <c r="F1424" s="33" t="str">
        <f t="shared" si="214"/>
        <v/>
      </c>
      <c r="G1424" s="42"/>
      <c r="H1424" s="33" t="str">
        <f t="shared" si="215"/>
        <v/>
      </c>
      <c r="K1424" s="22"/>
      <c r="L1424" s="25" t="e">
        <f t="shared" si="216"/>
        <v>#VALUE!</v>
      </c>
      <c r="M1424" s="25" t="e">
        <f t="shared" si="217"/>
        <v>#VALUE!</v>
      </c>
      <c r="N1424" s="25" t="e">
        <f t="shared" si="218"/>
        <v>#VALUE!</v>
      </c>
      <c r="O1424" s="121"/>
    </row>
    <row r="1425" spans="2:15" x14ac:dyDescent="0.45">
      <c r="B1425" s="116" t="str">
        <f t="shared" si="210"/>
        <v/>
      </c>
      <c r="C1425" s="33" t="str">
        <f t="shared" si="211"/>
        <v/>
      </c>
      <c r="D1425" s="41" t="str">
        <f t="shared" si="212"/>
        <v/>
      </c>
      <c r="E1425" s="33" t="str">
        <f t="shared" si="213"/>
        <v/>
      </c>
      <c r="F1425" s="33" t="str">
        <f t="shared" si="214"/>
        <v/>
      </c>
      <c r="G1425" s="42"/>
      <c r="H1425" s="33" t="str">
        <f t="shared" si="215"/>
        <v/>
      </c>
      <c r="K1425" s="22"/>
      <c r="L1425" s="25" t="e">
        <f t="shared" si="216"/>
        <v>#VALUE!</v>
      </c>
      <c r="M1425" s="25" t="e">
        <f t="shared" si="217"/>
        <v>#VALUE!</v>
      </c>
      <c r="N1425" s="25" t="e">
        <f t="shared" si="218"/>
        <v>#VALUE!</v>
      </c>
      <c r="O1425" s="121"/>
    </row>
    <row r="1426" spans="2:15" x14ac:dyDescent="0.45">
      <c r="B1426" s="116" t="str">
        <f t="shared" si="210"/>
        <v/>
      </c>
      <c r="C1426" s="33" t="str">
        <f t="shared" si="211"/>
        <v/>
      </c>
      <c r="D1426" s="41" t="str">
        <f t="shared" si="212"/>
        <v/>
      </c>
      <c r="E1426" s="33" t="str">
        <f t="shared" si="213"/>
        <v/>
      </c>
      <c r="F1426" s="33" t="str">
        <f t="shared" si="214"/>
        <v/>
      </c>
      <c r="G1426" s="42"/>
      <c r="H1426" s="33" t="str">
        <f t="shared" si="215"/>
        <v/>
      </c>
      <c r="K1426" s="22"/>
      <c r="L1426" s="25" t="e">
        <f t="shared" si="216"/>
        <v>#VALUE!</v>
      </c>
      <c r="M1426" s="25" t="e">
        <f t="shared" si="217"/>
        <v>#VALUE!</v>
      </c>
      <c r="N1426" s="25" t="e">
        <f t="shared" si="218"/>
        <v>#VALUE!</v>
      </c>
      <c r="O1426" s="121"/>
    </row>
    <row r="1427" spans="2:15" x14ac:dyDescent="0.45">
      <c r="B1427" s="116" t="str">
        <f t="shared" si="210"/>
        <v/>
      </c>
      <c r="C1427" s="33" t="str">
        <f t="shared" si="211"/>
        <v/>
      </c>
      <c r="D1427" s="41" t="str">
        <f t="shared" si="212"/>
        <v/>
      </c>
      <c r="E1427" s="33" t="str">
        <f t="shared" si="213"/>
        <v/>
      </c>
      <c r="F1427" s="33" t="str">
        <f t="shared" si="214"/>
        <v/>
      </c>
      <c r="G1427" s="42"/>
      <c r="H1427" s="33" t="str">
        <f t="shared" si="215"/>
        <v/>
      </c>
      <c r="K1427" s="22"/>
      <c r="L1427" s="25" t="e">
        <f t="shared" si="216"/>
        <v>#VALUE!</v>
      </c>
      <c r="M1427" s="25" t="e">
        <f t="shared" si="217"/>
        <v>#VALUE!</v>
      </c>
      <c r="N1427" s="25" t="e">
        <f t="shared" si="218"/>
        <v>#VALUE!</v>
      </c>
      <c r="O1427" s="121"/>
    </row>
    <row r="1428" spans="2:15" x14ac:dyDescent="0.45">
      <c r="B1428" s="116" t="str">
        <f t="shared" si="210"/>
        <v/>
      </c>
      <c r="C1428" s="33" t="str">
        <f t="shared" si="211"/>
        <v/>
      </c>
      <c r="D1428" s="41" t="str">
        <f t="shared" si="212"/>
        <v/>
      </c>
      <c r="E1428" s="33" t="str">
        <f t="shared" si="213"/>
        <v/>
      </c>
      <c r="F1428" s="33" t="str">
        <f t="shared" si="214"/>
        <v/>
      </c>
      <c r="G1428" s="42"/>
      <c r="H1428" s="33" t="str">
        <f t="shared" si="215"/>
        <v/>
      </c>
      <c r="K1428" s="22"/>
      <c r="L1428" s="25" t="e">
        <f t="shared" si="216"/>
        <v>#VALUE!</v>
      </c>
      <c r="M1428" s="25" t="e">
        <f t="shared" si="217"/>
        <v>#VALUE!</v>
      </c>
      <c r="N1428" s="25" t="e">
        <f t="shared" si="218"/>
        <v>#VALUE!</v>
      </c>
      <c r="O1428" s="121"/>
    </row>
    <row r="1429" spans="2:15" x14ac:dyDescent="0.45">
      <c r="B1429" s="116" t="str">
        <f t="shared" si="210"/>
        <v/>
      </c>
      <c r="C1429" s="33" t="str">
        <f t="shared" si="211"/>
        <v/>
      </c>
      <c r="D1429" s="41" t="str">
        <f t="shared" si="212"/>
        <v/>
      </c>
      <c r="E1429" s="33" t="str">
        <f t="shared" si="213"/>
        <v/>
      </c>
      <c r="F1429" s="33" t="str">
        <f t="shared" si="214"/>
        <v/>
      </c>
      <c r="G1429" s="42"/>
      <c r="H1429" s="33" t="str">
        <f t="shared" si="215"/>
        <v/>
      </c>
      <c r="K1429" s="22"/>
      <c r="L1429" s="25" t="e">
        <f t="shared" si="216"/>
        <v>#VALUE!</v>
      </c>
      <c r="M1429" s="25" t="e">
        <f t="shared" si="217"/>
        <v>#VALUE!</v>
      </c>
      <c r="N1429" s="25" t="e">
        <f t="shared" si="218"/>
        <v>#VALUE!</v>
      </c>
      <c r="O1429" s="121"/>
    </row>
    <row r="1430" spans="2:15" x14ac:dyDescent="0.45">
      <c r="B1430" s="116" t="str">
        <f t="shared" si="210"/>
        <v/>
      </c>
      <c r="C1430" s="33" t="str">
        <f t="shared" si="211"/>
        <v/>
      </c>
      <c r="D1430" s="41" t="str">
        <f t="shared" si="212"/>
        <v/>
      </c>
      <c r="E1430" s="33" t="str">
        <f t="shared" si="213"/>
        <v/>
      </c>
      <c r="F1430" s="33" t="str">
        <f t="shared" si="214"/>
        <v/>
      </c>
      <c r="G1430" s="42"/>
      <c r="H1430" s="33" t="str">
        <f t="shared" si="215"/>
        <v/>
      </c>
      <c r="K1430" s="22"/>
      <c r="L1430" s="25" t="e">
        <f t="shared" si="216"/>
        <v>#VALUE!</v>
      </c>
      <c r="M1430" s="25" t="e">
        <f t="shared" si="217"/>
        <v>#VALUE!</v>
      </c>
      <c r="N1430" s="25" t="e">
        <f t="shared" si="218"/>
        <v>#VALUE!</v>
      </c>
      <c r="O1430" s="121"/>
    </row>
    <row r="1431" spans="2:15" x14ac:dyDescent="0.45">
      <c r="B1431" s="116" t="str">
        <f t="shared" si="210"/>
        <v/>
      </c>
      <c r="C1431" s="33" t="str">
        <f t="shared" si="211"/>
        <v/>
      </c>
      <c r="D1431" s="41" t="str">
        <f t="shared" si="212"/>
        <v/>
      </c>
      <c r="E1431" s="33" t="str">
        <f t="shared" si="213"/>
        <v/>
      </c>
      <c r="F1431" s="33" t="str">
        <f t="shared" si="214"/>
        <v/>
      </c>
      <c r="G1431" s="42"/>
      <c r="H1431" s="33" t="str">
        <f t="shared" si="215"/>
        <v/>
      </c>
      <c r="K1431" s="22"/>
      <c r="L1431" s="25" t="e">
        <f t="shared" si="216"/>
        <v>#VALUE!</v>
      </c>
      <c r="M1431" s="25" t="e">
        <f t="shared" si="217"/>
        <v>#VALUE!</v>
      </c>
      <c r="N1431" s="25" t="e">
        <f t="shared" si="218"/>
        <v>#VALUE!</v>
      </c>
      <c r="O1431" s="121"/>
    </row>
    <row r="1432" spans="2:15" x14ac:dyDescent="0.45">
      <c r="B1432" s="116" t="str">
        <f t="shared" si="210"/>
        <v/>
      </c>
      <c r="C1432" s="33" t="str">
        <f t="shared" si="211"/>
        <v/>
      </c>
      <c r="D1432" s="41" t="str">
        <f t="shared" si="212"/>
        <v/>
      </c>
      <c r="E1432" s="33" t="str">
        <f t="shared" si="213"/>
        <v/>
      </c>
      <c r="F1432" s="33" t="str">
        <f t="shared" si="214"/>
        <v/>
      </c>
      <c r="G1432" s="42"/>
      <c r="H1432" s="33" t="str">
        <f t="shared" si="215"/>
        <v/>
      </c>
      <c r="K1432" s="22"/>
      <c r="L1432" s="25" t="e">
        <f t="shared" si="216"/>
        <v>#VALUE!</v>
      </c>
      <c r="M1432" s="25" t="e">
        <f t="shared" si="217"/>
        <v>#VALUE!</v>
      </c>
      <c r="N1432" s="25" t="e">
        <f t="shared" si="218"/>
        <v>#VALUE!</v>
      </c>
      <c r="O1432" s="121"/>
    </row>
    <row r="1433" spans="2:15" x14ac:dyDescent="0.45">
      <c r="B1433" s="116" t="str">
        <f t="shared" si="210"/>
        <v/>
      </c>
      <c r="C1433" s="33" t="str">
        <f t="shared" si="211"/>
        <v/>
      </c>
      <c r="D1433" s="41" t="str">
        <f t="shared" si="212"/>
        <v/>
      </c>
      <c r="E1433" s="33" t="str">
        <f t="shared" si="213"/>
        <v/>
      </c>
      <c r="F1433" s="33" t="str">
        <f t="shared" si="214"/>
        <v/>
      </c>
      <c r="G1433" s="42"/>
      <c r="H1433" s="33" t="str">
        <f t="shared" si="215"/>
        <v/>
      </c>
      <c r="K1433" s="22"/>
      <c r="L1433" s="25" t="e">
        <f t="shared" si="216"/>
        <v>#VALUE!</v>
      </c>
      <c r="M1433" s="25" t="e">
        <f t="shared" si="217"/>
        <v>#VALUE!</v>
      </c>
      <c r="N1433" s="25" t="e">
        <f t="shared" si="218"/>
        <v>#VALUE!</v>
      </c>
      <c r="O1433" s="121"/>
    </row>
    <row r="1434" spans="2:15" x14ac:dyDescent="0.45">
      <c r="B1434" s="116" t="str">
        <f t="shared" ref="B1434:B1477" si="219">IF(OR(H1433=0,H1433=""),"",(365/$E$7+B1433))</f>
        <v/>
      </c>
      <c r="C1434" s="33" t="str">
        <f t="shared" ref="C1434:C1477" si="220">IF(OR(H1433=0,H1433=""),"",ROUND(H1433,2))</f>
        <v/>
      </c>
      <c r="D1434" s="41" t="str">
        <f t="shared" ref="D1434:D1477" si="221">IF(OR(H1433=0,H1433=""),"",ROUND(IF(C1434+E1434&lt;$G$4,C1434+E1434,$G$4),2))</f>
        <v/>
      </c>
      <c r="E1434" s="33" t="str">
        <f t="shared" ref="E1434:E1477" si="222">IF(OR(H1433=0,H1433=""),"",ROUND(((1+($E$5/($E$8*100)))^($E$8/$E$7)-1)*C1434,2))</f>
        <v/>
      </c>
      <c r="F1434" s="33" t="str">
        <f t="shared" ref="F1434:F1477" si="223">IF(OR(H1433=0,H1433=""),"",D1434-E1434+G1434)</f>
        <v/>
      </c>
      <c r="G1434" s="42"/>
      <c r="H1434" s="33" t="str">
        <f t="shared" ref="H1434:H1477" si="224">IF(OR(H1433=0,H1433=""),"",ROUND(C1434-F1434,2))</f>
        <v/>
      </c>
      <c r="K1434" s="22"/>
      <c r="L1434" s="25" t="e">
        <f t="shared" si="216"/>
        <v>#VALUE!</v>
      </c>
      <c r="M1434" s="25" t="e">
        <f t="shared" si="217"/>
        <v>#VALUE!</v>
      </c>
      <c r="N1434" s="25" t="e">
        <f t="shared" si="218"/>
        <v>#VALUE!</v>
      </c>
      <c r="O1434" s="121"/>
    </row>
    <row r="1435" spans="2:15" x14ac:dyDescent="0.45">
      <c r="B1435" s="116" t="str">
        <f t="shared" si="219"/>
        <v/>
      </c>
      <c r="C1435" s="33" t="str">
        <f t="shared" si="220"/>
        <v/>
      </c>
      <c r="D1435" s="41" t="str">
        <f t="shared" si="221"/>
        <v/>
      </c>
      <c r="E1435" s="33" t="str">
        <f t="shared" si="222"/>
        <v/>
      </c>
      <c r="F1435" s="33" t="str">
        <f t="shared" si="223"/>
        <v/>
      </c>
      <c r="G1435" s="42"/>
      <c r="H1435" s="33" t="str">
        <f t="shared" si="224"/>
        <v/>
      </c>
      <c r="K1435" s="22"/>
      <c r="L1435" s="25" t="e">
        <f t="shared" si="216"/>
        <v>#VALUE!</v>
      </c>
      <c r="M1435" s="25" t="e">
        <f t="shared" si="217"/>
        <v>#VALUE!</v>
      </c>
      <c r="N1435" s="25" t="e">
        <f t="shared" si="218"/>
        <v>#VALUE!</v>
      </c>
      <c r="O1435" s="121"/>
    </row>
    <row r="1436" spans="2:15" x14ac:dyDescent="0.45">
      <c r="B1436" s="116" t="str">
        <f t="shared" si="219"/>
        <v/>
      </c>
      <c r="C1436" s="33" t="str">
        <f t="shared" si="220"/>
        <v/>
      </c>
      <c r="D1436" s="41" t="str">
        <f t="shared" si="221"/>
        <v/>
      </c>
      <c r="E1436" s="33" t="str">
        <f t="shared" si="222"/>
        <v/>
      </c>
      <c r="F1436" s="33" t="str">
        <f t="shared" si="223"/>
        <v/>
      </c>
      <c r="G1436" s="42"/>
      <c r="H1436" s="33" t="str">
        <f t="shared" si="224"/>
        <v/>
      </c>
      <c r="K1436" s="22"/>
      <c r="L1436" s="25" t="e">
        <f t="shared" si="216"/>
        <v>#VALUE!</v>
      </c>
      <c r="M1436" s="25" t="e">
        <f t="shared" si="217"/>
        <v>#VALUE!</v>
      </c>
      <c r="N1436" s="25" t="e">
        <f t="shared" si="218"/>
        <v>#VALUE!</v>
      </c>
      <c r="O1436" s="121"/>
    </row>
    <row r="1437" spans="2:15" x14ac:dyDescent="0.45">
      <c r="B1437" s="116" t="str">
        <f t="shared" si="219"/>
        <v/>
      </c>
      <c r="C1437" s="33" t="str">
        <f t="shared" si="220"/>
        <v/>
      </c>
      <c r="D1437" s="41" t="str">
        <f t="shared" si="221"/>
        <v/>
      </c>
      <c r="E1437" s="33" t="str">
        <f t="shared" si="222"/>
        <v/>
      </c>
      <c r="F1437" s="33" t="str">
        <f t="shared" si="223"/>
        <v/>
      </c>
      <c r="G1437" s="42"/>
      <c r="H1437" s="33" t="str">
        <f t="shared" si="224"/>
        <v/>
      </c>
      <c r="K1437" s="22"/>
      <c r="L1437" s="25" t="e">
        <f t="shared" ref="L1437:L1473" si="225">IF(H1436=0,"",D1437+G1437+L1436)</f>
        <v>#VALUE!</v>
      </c>
      <c r="M1437" s="25" t="e">
        <f t="shared" ref="M1437:M1473" si="226">IF(H1436=0,"",M1436+E1437)</f>
        <v>#VALUE!</v>
      </c>
      <c r="N1437" s="25" t="e">
        <f t="shared" ref="N1437:N1473" si="227">IF(H1436=0,"",L1437-M1437)</f>
        <v>#VALUE!</v>
      </c>
      <c r="O1437" s="121"/>
    </row>
    <row r="1438" spans="2:15" x14ac:dyDescent="0.45">
      <c r="B1438" s="116" t="str">
        <f t="shared" si="219"/>
        <v/>
      </c>
      <c r="C1438" s="33" t="str">
        <f t="shared" si="220"/>
        <v/>
      </c>
      <c r="D1438" s="41" t="str">
        <f t="shared" si="221"/>
        <v/>
      </c>
      <c r="E1438" s="33" t="str">
        <f t="shared" si="222"/>
        <v/>
      </c>
      <c r="F1438" s="33" t="str">
        <f t="shared" si="223"/>
        <v/>
      </c>
      <c r="G1438" s="42"/>
      <c r="H1438" s="33" t="str">
        <f t="shared" si="224"/>
        <v/>
      </c>
      <c r="K1438" s="22"/>
      <c r="L1438" s="25" t="e">
        <f t="shared" si="225"/>
        <v>#VALUE!</v>
      </c>
      <c r="M1438" s="25" t="e">
        <f t="shared" si="226"/>
        <v>#VALUE!</v>
      </c>
      <c r="N1438" s="25" t="e">
        <f t="shared" si="227"/>
        <v>#VALUE!</v>
      </c>
      <c r="O1438" s="121"/>
    </row>
    <row r="1439" spans="2:15" x14ac:dyDescent="0.45">
      <c r="B1439" s="116" t="str">
        <f t="shared" si="219"/>
        <v/>
      </c>
      <c r="C1439" s="33" t="str">
        <f t="shared" si="220"/>
        <v/>
      </c>
      <c r="D1439" s="41" t="str">
        <f t="shared" si="221"/>
        <v/>
      </c>
      <c r="E1439" s="33" t="str">
        <f t="shared" si="222"/>
        <v/>
      </c>
      <c r="F1439" s="33" t="str">
        <f t="shared" si="223"/>
        <v/>
      </c>
      <c r="G1439" s="42"/>
      <c r="H1439" s="33" t="str">
        <f t="shared" si="224"/>
        <v/>
      </c>
      <c r="K1439" s="22"/>
      <c r="L1439" s="25" t="e">
        <f t="shared" si="225"/>
        <v>#VALUE!</v>
      </c>
      <c r="M1439" s="25" t="e">
        <f t="shared" si="226"/>
        <v>#VALUE!</v>
      </c>
      <c r="N1439" s="25" t="e">
        <f t="shared" si="227"/>
        <v>#VALUE!</v>
      </c>
      <c r="O1439" s="121"/>
    </row>
    <row r="1440" spans="2:15" x14ac:dyDescent="0.45">
      <c r="B1440" s="116" t="str">
        <f t="shared" si="219"/>
        <v/>
      </c>
      <c r="C1440" s="33" t="str">
        <f t="shared" si="220"/>
        <v/>
      </c>
      <c r="D1440" s="41" t="str">
        <f t="shared" si="221"/>
        <v/>
      </c>
      <c r="E1440" s="33" t="str">
        <f t="shared" si="222"/>
        <v/>
      </c>
      <c r="F1440" s="33" t="str">
        <f t="shared" si="223"/>
        <v/>
      </c>
      <c r="G1440" s="42"/>
      <c r="H1440" s="33" t="str">
        <f t="shared" si="224"/>
        <v/>
      </c>
      <c r="K1440" s="22"/>
      <c r="L1440" s="25" t="e">
        <f t="shared" si="225"/>
        <v>#VALUE!</v>
      </c>
      <c r="M1440" s="25" t="e">
        <f t="shared" si="226"/>
        <v>#VALUE!</v>
      </c>
      <c r="N1440" s="25" t="e">
        <f t="shared" si="227"/>
        <v>#VALUE!</v>
      </c>
      <c r="O1440" s="121"/>
    </row>
    <row r="1441" spans="2:15" x14ac:dyDescent="0.45">
      <c r="B1441" s="116" t="str">
        <f t="shared" si="219"/>
        <v/>
      </c>
      <c r="C1441" s="33" t="str">
        <f t="shared" si="220"/>
        <v/>
      </c>
      <c r="D1441" s="41" t="str">
        <f t="shared" si="221"/>
        <v/>
      </c>
      <c r="E1441" s="33" t="str">
        <f t="shared" si="222"/>
        <v/>
      </c>
      <c r="F1441" s="33" t="str">
        <f t="shared" si="223"/>
        <v/>
      </c>
      <c r="G1441" s="42"/>
      <c r="H1441" s="33" t="str">
        <f t="shared" si="224"/>
        <v/>
      </c>
      <c r="K1441" s="22"/>
      <c r="L1441" s="25" t="e">
        <f t="shared" si="225"/>
        <v>#VALUE!</v>
      </c>
      <c r="M1441" s="25" t="e">
        <f t="shared" si="226"/>
        <v>#VALUE!</v>
      </c>
      <c r="N1441" s="25" t="e">
        <f t="shared" si="227"/>
        <v>#VALUE!</v>
      </c>
      <c r="O1441" s="121"/>
    </row>
    <row r="1442" spans="2:15" x14ac:dyDescent="0.45">
      <c r="B1442" s="116" t="str">
        <f t="shared" si="219"/>
        <v/>
      </c>
      <c r="C1442" s="33" t="str">
        <f t="shared" si="220"/>
        <v/>
      </c>
      <c r="D1442" s="41" t="str">
        <f t="shared" si="221"/>
        <v/>
      </c>
      <c r="E1442" s="33" t="str">
        <f t="shared" si="222"/>
        <v/>
      </c>
      <c r="F1442" s="33" t="str">
        <f t="shared" si="223"/>
        <v/>
      </c>
      <c r="G1442" s="42"/>
      <c r="H1442" s="33" t="str">
        <f t="shared" si="224"/>
        <v/>
      </c>
      <c r="K1442" s="22"/>
      <c r="L1442" s="25" t="e">
        <f t="shared" si="225"/>
        <v>#VALUE!</v>
      </c>
      <c r="M1442" s="25" t="e">
        <f t="shared" si="226"/>
        <v>#VALUE!</v>
      </c>
      <c r="N1442" s="25" t="e">
        <f t="shared" si="227"/>
        <v>#VALUE!</v>
      </c>
      <c r="O1442" s="121"/>
    </row>
    <row r="1443" spans="2:15" x14ac:dyDescent="0.45">
      <c r="B1443" s="116" t="str">
        <f t="shared" si="219"/>
        <v/>
      </c>
      <c r="C1443" s="33" t="str">
        <f t="shared" si="220"/>
        <v/>
      </c>
      <c r="D1443" s="41" t="str">
        <f t="shared" si="221"/>
        <v/>
      </c>
      <c r="E1443" s="33" t="str">
        <f t="shared" si="222"/>
        <v/>
      </c>
      <c r="F1443" s="33" t="str">
        <f t="shared" si="223"/>
        <v/>
      </c>
      <c r="G1443" s="42"/>
      <c r="H1443" s="33" t="str">
        <f t="shared" si="224"/>
        <v/>
      </c>
      <c r="K1443" s="22"/>
      <c r="L1443" s="25" t="e">
        <f t="shared" si="225"/>
        <v>#VALUE!</v>
      </c>
      <c r="M1443" s="25" t="e">
        <f t="shared" si="226"/>
        <v>#VALUE!</v>
      </c>
      <c r="N1443" s="25" t="e">
        <f t="shared" si="227"/>
        <v>#VALUE!</v>
      </c>
      <c r="O1443" s="121"/>
    </row>
    <row r="1444" spans="2:15" x14ac:dyDescent="0.45">
      <c r="B1444" s="116" t="str">
        <f t="shared" si="219"/>
        <v/>
      </c>
      <c r="C1444" s="33" t="str">
        <f t="shared" si="220"/>
        <v/>
      </c>
      <c r="D1444" s="41" t="str">
        <f t="shared" si="221"/>
        <v/>
      </c>
      <c r="E1444" s="33" t="str">
        <f t="shared" si="222"/>
        <v/>
      </c>
      <c r="F1444" s="33" t="str">
        <f t="shared" si="223"/>
        <v/>
      </c>
      <c r="G1444" s="42"/>
      <c r="H1444" s="33" t="str">
        <f t="shared" si="224"/>
        <v/>
      </c>
      <c r="K1444" s="22"/>
      <c r="L1444" s="25" t="e">
        <f t="shared" si="225"/>
        <v>#VALUE!</v>
      </c>
      <c r="M1444" s="25" t="e">
        <f t="shared" si="226"/>
        <v>#VALUE!</v>
      </c>
      <c r="N1444" s="25" t="e">
        <f t="shared" si="227"/>
        <v>#VALUE!</v>
      </c>
      <c r="O1444" s="121"/>
    </row>
    <row r="1445" spans="2:15" x14ac:dyDescent="0.45">
      <c r="B1445" s="116" t="str">
        <f t="shared" si="219"/>
        <v/>
      </c>
      <c r="C1445" s="33" t="str">
        <f t="shared" si="220"/>
        <v/>
      </c>
      <c r="D1445" s="41" t="str">
        <f t="shared" si="221"/>
        <v/>
      </c>
      <c r="E1445" s="33" t="str">
        <f t="shared" si="222"/>
        <v/>
      </c>
      <c r="F1445" s="33" t="str">
        <f t="shared" si="223"/>
        <v/>
      </c>
      <c r="G1445" s="42"/>
      <c r="H1445" s="33" t="str">
        <f t="shared" si="224"/>
        <v/>
      </c>
      <c r="K1445" s="22"/>
      <c r="L1445" s="25" t="e">
        <f t="shared" si="225"/>
        <v>#VALUE!</v>
      </c>
      <c r="M1445" s="25" t="e">
        <f t="shared" si="226"/>
        <v>#VALUE!</v>
      </c>
      <c r="N1445" s="25" t="e">
        <f t="shared" si="227"/>
        <v>#VALUE!</v>
      </c>
      <c r="O1445" s="121"/>
    </row>
    <row r="1446" spans="2:15" x14ac:dyDescent="0.45">
      <c r="B1446" s="116" t="str">
        <f t="shared" si="219"/>
        <v/>
      </c>
      <c r="C1446" s="33" t="str">
        <f t="shared" si="220"/>
        <v/>
      </c>
      <c r="D1446" s="41" t="str">
        <f t="shared" si="221"/>
        <v/>
      </c>
      <c r="E1446" s="33" t="str">
        <f t="shared" si="222"/>
        <v/>
      </c>
      <c r="F1446" s="33" t="str">
        <f t="shared" si="223"/>
        <v/>
      </c>
      <c r="G1446" s="42"/>
      <c r="H1446" s="33" t="str">
        <f t="shared" si="224"/>
        <v/>
      </c>
      <c r="K1446" s="22"/>
      <c r="L1446" s="25" t="e">
        <f t="shared" si="225"/>
        <v>#VALUE!</v>
      </c>
      <c r="M1446" s="25" t="e">
        <f t="shared" si="226"/>
        <v>#VALUE!</v>
      </c>
      <c r="N1446" s="25" t="e">
        <f t="shared" si="227"/>
        <v>#VALUE!</v>
      </c>
      <c r="O1446" s="121"/>
    </row>
    <row r="1447" spans="2:15" x14ac:dyDescent="0.45">
      <c r="B1447" s="116" t="str">
        <f t="shared" si="219"/>
        <v/>
      </c>
      <c r="C1447" s="33" t="str">
        <f t="shared" si="220"/>
        <v/>
      </c>
      <c r="D1447" s="41" t="str">
        <f t="shared" si="221"/>
        <v/>
      </c>
      <c r="E1447" s="33" t="str">
        <f t="shared" si="222"/>
        <v/>
      </c>
      <c r="F1447" s="33" t="str">
        <f t="shared" si="223"/>
        <v/>
      </c>
      <c r="G1447" s="42"/>
      <c r="H1447" s="33" t="str">
        <f t="shared" si="224"/>
        <v/>
      </c>
      <c r="K1447" s="22"/>
      <c r="L1447" s="25" t="e">
        <f t="shared" si="225"/>
        <v>#VALUE!</v>
      </c>
      <c r="M1447" s="25" t="e">
        <f t="shared" si="226"/>
        <v>#VALUE!</v>
      </c>
      <c r="N1447" s="25" t="e">
        <f t="shared" si="227"/>
        <v>#VALUE!</v>
      </c>
      <c r="O1447" s="121"/>
    </row>
    <row r="1448" spans="2:15" x14ac:dyDescent="0.45">
      <c r="B1448" s="116" t="str">
        <f t="shared" si="219"/>
        <v/>
      </c>
      <c r="C1448" s="33" t="str">
        <f t="shared" si="220"/>
        <v/>
      </c>
      <c r="D1448" s="41" t="str">
        <f t="shared" si="221"/>
        <v/>
      </c>
      <c r="E1448" s="33" t="str">
        <f t="shared" si="222"/>
        <v/>
      </c>
      <c r="F1448" s="33" t="str">
        <f t="shared" si="223"/>
        <v/>
      </c>
      <c r="G1448" s="42"/>
      <c r="H1448" s="33" t="str">
        <f t="shared" si="224"/>
        <v/>
      </c>
      <c r="K1448" s="22"/>
      <c r="L1448" s="25" t="e">
        <f t="shared" si="225"/>
        <v>#VALUE!</v>
      </c>
      <c r="M1448" s="25" t="e">
        <f t="shared" si="226"/>
        <v>#VALUE!</v>
      </c>
      <c r="N1448" s="25" t="e">
        <f t="shared" si="227"/>
        <v>#VALUE!</v>
      </c>
      <c r="O1448" s="121"/>
    </row>
    <row r="1449" spans="2:15" x14ac:dyDescent="0.45">
      <c r="B1449" s="116" t="str">
        <f t="shared" si="219"/>
        <v/>
      </c>
      <c r="C1449" s="33" t="str">
        <f t="shared" si="220"/>
        <v/>
      </c>
      <c r="D1449" s="41" t="str">
        <f t="shared" si="221"/>
        <v/>
      </c>
      <c r="E1449" s="33" t="str">
        <f t="shared" si="222"/>
        <v/>
      </c>
      <c r="F1449" s="33" t="str">
        <f t="shared" si="223"/>
        <v/>
      </c>
      <c r="G1449" s="42"/>
      <c r="H1449" s="33" t="str">
        <f t="shared" si="224"/>
        <v/>
      </c>
      <c r="K1449" s="22"/>
      <c r="L1449" s="25" t="e">
        <f t="shared" si="225"/>
        <v>#VALUE!</v>
      </c>
      <c r="M1449" s="25" t="e">
        <f t="shared" si="226"/>
        <v>#VALUE!</v>
      </c>
      <c r="N1449" s="25" t="e">
        <f t="shared" si="227"/>
        <v>#VALUE!</v>
      </c>
      <c r="O1449" s="121"/>
    </row>
    <row r="1450" spans="2:15" x14ac:dyDescent="0.45">
      <c r="B1450" s="116" t="str">
        <f t="shared" si="219"/>
        <v/>
      </c>
      <c r="C1450" s="33" t="str">
        <f t="shared" si="220"/>
        <v/>
      </c>
      <c r="D1450" s="41" t="str">
        <f t="shared" si="221"/>
        <v/>
      </c>
      <c r="E1450" s="33" t="str">
        <f t="shared" si="222"/>
        <v/>
      </c>
      <c r="F1450" s="33" t="str">
        <f t="shared" si="223"/>
        <v/>
      </c>
      <c r="G1450" s="42"/>
      <c r="H1450" s="33" t="str">
        <f t="shared" si="224"/>
        <v/>
      </c>
      <c r="K1450" s="22"/>
      <c r="L1450" s="25" t="e">
        <f t="shared" si="225"/>
        <v>#VALUE!</v>
      </c>
      <c r="M1450" s="25" t="e">
        <f t="shared" si="226"/>
        <v>#VALUE!</v>
      </c>
      <c r="N1450" s="25" t="e">
        <f t="shared" si="227"/>
        <v>#VALUE!</v>
      </c>
      <c r="O1450" s="121"/>
    </row>
    <row r="1451" spans="2:15" x14ac:dyDescent="0.45">
      <c r="B1451" s="116" t="str">
        <f t="shared" si="219"/>
        <v/>
      </c>
      <c r="C1451" s="33" t="str">
        <f t="shared" si="220"/>
        <v/>
      </c>
      <c r="D1451" s="41" t="str">
        <f t="shared" si="221"/>
        <v/>
      </c>
      <c r="E1451" s="33" t="str">
        <f t="shared" si="222"/>
        <v/>
      </c>
      <c r="F1451" s="33" t="str">
        <f t="shared" si="223"/>
        <v/>
      </c>
      <c r="G1451" s="42"/>
      <c r="H1451" s="33" t="str">
        <f t="shared" si="224"/>
        <v/>
      </c>
      <c r="K1451" s="22"/>
      <c r="L1451" s="25" t="e">
        <f t="shared" si="225"/>
        <v>#VALUE!</v>
      </c>
      <c r="M1451" s="25" t="e">
        <f t="shared" si="226"/>
        <v>#VALUE!</v>
      </c>
      <c r="N1451" s="25" t="e">
        <f t="shared" si="227"/>
        <v>#VALUE!</v>
      </c>
      <c r="O1451" s="121"/>
    </row>
    <row r="1452" spans="2:15" x14ac:dyDescent="0.45">
      <c r="B1452" s="116" t="str">
        <f t="shared" si="219"/>
        <v/>
      </c>
      <c r="C1452" s="33" t="str">
        <f t="shared" si="220"/>
        <v/>
      </c>
      <c r="D1452" s="41" t="str">
        <f t="shared" si="221"/>
        <v/>
      </c>
      <c r="E1452" s="33" t="str">
        <f t="shared" si="222"/>
        <v/>
      </c>
      <c r="F1452" s="33" t="str">
        <f t="shared" si="223"/>
        <v/>
      </c>
      <c r="G1452" s="42"/>
      <c r="H1452" s="33" t="str">
        <f t="shared" si="224"/>
        <v/>
      </c>
      <c r="K1452" s="22"/>
      <c r="L1452" s="25" t="e">
        <f t="shared" si="225"/>
        <v>#VALUE!</v>
      </c>
      <c r="M1452" s="25" t="e">
        <f t="shared" si="226"/>
        <v>#VALUE!</v>
      </c>
      <c r="N1452" s="25" t="e">
        <f t="shared" si="227"/>
        <v>#VALUE!</v>
      </c>
      <c r="O1452" s="121"/>
    </row>
    <row r="1453" spans="2:15" x14ac:dyDescent="0.45">
      <c r="B1453" s="116" t="str">
        <f t="shared" si="219"/>
        <v/>
      </c>
      <c r="C1453" s="33" t="str">
        <f t="shared" si="220"/>
        <v/>
      </c>
      <c r="D1453" s="41" t="str">
        <f t="shared" si="221"/>
        <v/>
      </c>
      <c r="E1453" s="33" t="str">
        <f t="shared" si="222"/>
        <v/>
      </c>
      <c r="F1453" s="33" t="str">
        <f t="shared" si="223"/>
        <v/>
      </c>
      <c r="G1453" s="42"/>
      <c r="H1453" s="33" t="str">
        <f t="shared" si="224"/>
        <v/>
      </c>
      <c r="K1453" s="22"/>
      <c r="L1453" s="25" t="e">
        <f t="shared" si="225"/>
        <v>#VALUE!</v>
      </c>
      <c r="M1453" s="25" t="e">
        <f t="shared" si="226"/>
        <v>#VALUE!</v>
      </c>
      <c r="N1453" s="25" t="e">
        <f t="shared" si="227"/>
        <v>#VALUE!</v>
      </c>
      <c r="O1453" s="121"/>
    </row>
    <row r="1454" spans="2:15" x14ac:dyDescent="0.45">
      <c r="B1454" s="116" t="str">
        <f t="shared" si="219"/>
        <v/>
      </c>
      <c r="C1454" s="33" t="str">
        <f t="shared" si="220"/>
        <v/>
      </c>
      <c r="D1454" s="41" t="str">
        <f t="shared" si="221"/>
        <v/>
      </c>
      <c r="E1454" s="33" t="str">
        <f t="shared" si="222"/>
        <v/>
      </c>
      <c r="F1454" s="33" t="str">
        <f t="shared" si="223"/>
        <v/>
      </c>
      <c r="G1454" s="42"/>
      <c r="H1454" s="33" t="str">
        <f t="shared" si="224"/>
        <v/>
      </c>
      <c r="K1454" s="22"/>
      <c r="L1454" s="25" t="e">
        <f t="shared" si="225"/>
        <v>#VALUE!</v>
      </c>
      <c r="M1454" s="25" t="e">
        <f t="shared" si="226"/>
        <v>#VALUE!</v>
      </c>
      <c r="N1454" s="25" t="e">
        <f t="shared" si="227"/>
        <v>#VALUE!</v>
      </c>
      <c r="O1454" s="121"/>
    </row>
    <row r="1455" spans="2:15" x14ac:dyDescent="0.45">
      <c r="B1455" s="116" t="str">
        <f t="shared" si="219"/>
        <v/>
      </c>
      <c r="C1455" s="33" t="str">
        <f t="shared" si="220"/>
        <v/>
      </c>
      <c r="D1455" s="41" t="str">
        <f t="shared" si="221"/>
        <v/>
      </c>
      <c r="E1455" s="33" t="str">
        <f t="shared" si="222"/>
        <v/>
      </c>
      <c r="F1455" s="33" t="str">
        <f t="shared" si="223"/>
        <v/>
      </c>
      <c r="G1455" s="42"/>
      <c r="H1455" s="33" t="str">
        <f t="shared" si="224"/>
        <v/>
      </c>
      <c r="K1455" s="22"/>
      <c r="L1455" s="25" t="e">
        <f t="shared" si="225"/>
        <v>#VALUE!</v>
      </c>
      <c r="M1455" s="25" t="e">
        <f t="shared" si="226"/>
        <v>#VALUE!</v>
      </c>
      <c r="N1455" s="25" t="e">
        <f t="shared" si="227"/>
        <v>#VALUE!</v>
      </c>
      <c r="O1455" s="121"/>
    </row>
    <row r="1456" spans="2:15" x14ac:dyDescent="0.45">
      <c r="B1456" s="116" t="str">
        <f t="shared" si="219"/>
        <v/>
      </c>
      <c r="C1456" s="33" t="str">
        <f t="shared" si="220"/>
        <v/>
      </c>
      <c r="D1456" s="41" t="str">
        <f t="shared" si="221"/>
        <v/>
      </c>
      <c r="E1456" s="33" t="str">
        <f t="shared" si="222"/>
        <v/>
      </c>
      <c r="F1456" s="33" t="str">
        <f t="shared" si="223"/>
        <v/>
      </c>
      <c r="G1456" s="42"/>
      <c r="H1456" s="33" t="str">
        <f t="shared" si="224"/>
        <v/>
      </c>
      <c r="K1456" s="22"/>
      <c r="L1456" s="25" t="e">
        <f t="shared" si="225"/>
        <v>#VALUE!</v>
      </c>
      <c r="M1456" s="25" t="e">
        <f t="shared" si="226"/>
        <v>#VALUE!</v>
      </c>
      <c r="N1456" s="25" t="e">
        <f t="shared" si="227"/>
        <v>#VALUE!</v>
      </c>
      <c r="O1456" s="121"/>
    </row>
    <row r="1457" spans="2:15" x14ac:dyDescent="0.45">
      <c r="B1457" s="116" t="str">
        <f t="shared" si="219"/>
        <v/>
      </c>
      <c r="C1457" s="33" t="str">
        <f t="shared" si="220"/>
        <v/>
      </c>
      <c r="D1457" s="41" t="str">
        <f t="shared" si="221"/>
        <v/>
      </c>
      <c r="E1457" s="33" t="str">
        <f t="shared" si="222"/>
        <v/>
      </c>
      <c r="F1457" s="33" t="str">
        <f t="shared" si="223"/>
        <v/>
      </c>
      <c r="G1457" s="42"/>
      <c r="H1457" s="33" t="str">
        <f t="shared" si="224"/>
        <v/>
      </c>
      <c r="K1457" s="22"/>
      <c r="L1457" s="25" t="e">
        <f t="shared" si="225"/>
        <v>#VALUE!</v>
      </c>
      <c r="M1457" s="25" t="e">
        <f t="shared" si="226"/>
        <v>#VALUE!</v>
      </c>
      <c r="N1457" s="25" t="e">
        <f t="shared" si="227"/>
        <v>#VALUE!</v>
      </c>
      <c r="O1457" s="121"/>
    </row>
    <row r="1458" spans="2:15" x14ac:dyDescent="0.45">
      <c r="B1458" s="116" t="str">
        <f t="shared" si="219"/>
        <v/>
      </c>
      <c r="C1458" s="33" t="str">
        <f t="shared" si="220"/>
        <v/>
      </c>
      <c r="D1458" s="41" t="str">
        <f t="shared" si="221"/>
        <v/>
      </c>
      <c r="E1458" s="33" t="str">
        <f t="shared" si="222"/>
        <v/>
      </c>
      <c r="F1458" s="33" t="str">
        <f t="shared" si="223"/>
        <v/>
      </c>
      <c r="G1458" s="42"/>
      <c r="H1458" s="33" t="str">
        <f t="shared" si="224"/>
        <v/>
      </c>
      <c r="K1458" s="22"/>
      <c r="L1458" s="25" t="e">
        <f t="shared" si="225"/>
        <v>#VALUE!</v>
      </c>
      <c r="M1458" s="25" t="e">
        <f t="shared" si="226"/>
        <v>#VALUE!</v>
      </c>
      <c r="N1458" s="25" t="e">
        <f t="shared" si="227"/>
        <v>#VALUE!</v>
      </c>
      <c r="O1458" s="121"/>
    </row>
    <row r="1459" spans="2:15" x14ac:dyDescent="0.45">
      <c r="B1459" s="116" t="str">
        <f t="shared" si="219"/>
        <v/>
      </c>
      <c r="C1459" s="33" t="str">
        <f t="shared" si="220"/>
        <v/>
      </c>
      <c r="D1459" s="41" t="str">
        <f t="shared" si="221"/>
        <v/>
      </c>
      <c r="E1459" s="33" t="str">
        <f t="shared" si="222"/>
        <v/>
      </c>
      <c r="F1459" s="33" t="str">
        <f t="shared" si="223"/>
        <v/>
      </c>
      <c r="G1459" s="42"/>
      <c r="H1459" s="33" t="str">
        <f t="shared" si="224"/>
        <v/>
      </c>
      <c r="K1459" s="22"/>
      <c r="L1459" s="25" t="e">
        <f t="shared" si="225"/>
        <v>#VALUE!</v>
      </c>
      <c r="M1459" s="25" t="e">
        <f t="shared" si="226"/>
        <v>#VALUE!</v>
      </c>
      <c r="N1459" s="25" t="e">
        <f t="shared" si="227"/>
        <v>#VALUE!</v>
      </c>
      <c r="O1459" s="121"/>
    </row>
    <row r="1460" spans="2:15" x14ac:dyDescent="0.45">
      <c r="B1460" s="116" t="str">
        <f t="shared" si="219"/>
        <v/>
      </c>
      <c r="C1460" s="33" t="str">
        <f t="shared" si="220"/>
        <v/>
      </c>
      <c r="D1460" s="41" t="str">
        <f t="shared" si="221"/>
        <v/>
      </c>
      <c r="E1460" s="33" t="str">
        <f t="shared" si="222"/>
        <v/>
      </c>
      <c r="F1460" s="33" t="str">
        <f t="shared" si="223"/>
        <v/>
      </c>
      <c r="G1460" s="42"/>
      <c r="H1460" s="33" t="str">
        <f t="shared" si="224"/>
        <v/>
      </c>
      <c r="K1460" s="22"/>
      <c r="L1460" s="25" t="e">
        <f t="shared" si="225"/>
        <v>#VALUE!</v>
      </c>
      <c r="M1460" s="25" t="e">
        <f t="shared" si="226"/>
        <v>#VALUE!</v>
      </c>
      <c r="N1460" s="25" t="e">
        <f t="shared" si="227"/>
        <v>#VALUE!</v>
      </c>
      <c r="O1460" s="121"/>
    </row>
    <row r="1461" spans="2:15" x14ac:dyDescent="0.45">
      <c r="B1461" s="116" t="str">
        <f t="shared" si="219"/>
        <v/>
      </c>
      <c r="C1461" s="33" t="str">
        <f t="shared" si="220"/>
        <v/>
      </c>
      <c r="D1461" s="41" t="str">
        <f t="shared" si="221"/>
        <v/>
      </c>
      <c r="E1461" s="33" t="str">
        <f t="shared" si="222"/>
        <v/>
      </c>
      <c r="F1461" s="33" t="str">
        <f t="shared" si="223"/>
        <v/>
      </c>
      <c r="G1461" s="42"/>
      <c r="H1461" s="33" t="str">
        <f t="shared" si="224"/>
        <v/>
      </c>
      <c r="K1461" s="22"/>
      <c r="L1461" s="25" t="e">
        <f t="shared" si="225"/>
        <v>#VALUE!</v>
      </c>
      <c r="M1461" s="25" t="e">
        <f t="shared" si="226"/>
        <v>#VALUE!</v>
      </c>
      <c r="N1461" s="25" t="e">
        <f t="shared" si="227"/>
        <v>#VALUE!</v>
      </c>
      <c r="O1461" s="121"/>
    </row>
    <row r="1462" spans="2:15" x14ac:dyDescent="0.45">
      <c r="B1462" s="116" t="str">
        <f t="shared" si="219"/>
        <v/>
      </c>
      <c r="C1462" s="33" t="str">
        <f t="shared" si="220"/>
        <v/>
      </c>
      <c r="D1462" s="41" t="str">
        <f t="shared" si="221"/>
        <v/>
      </c>
      <c r="E1462" s="33" t="str">
        <f t="shared" si="222"/>
        <v/>
      </c>
      <c r="F1462" s="33" t="str">
        <f t="shared" si="223"/>
        <v/>
      </c>
      <c r="G1462" s="42"/>
      <c r="H1462" s="33" t="str">
        <f t="shared" si="224"/>
        <v/>
      </c>
      <c r="K1462" s="22"/>
      <c r="L1462" s="25" t="e">
        <f t="shared" si="225"/>
        <v>#VALUE!</v>
      </c>
      <c r="M1462" s="25" t="e">
        <f t="shared" si="226"/>
        <v>#VALUE!</v>
      </c>
      <c r="N1462" s="25" t="e">
        <f t="shared" si="227"/>
        <v>#VALUE!</v>
      </c>
      <c r="O1462" s="121"/>
    </row>
    <row r="1463" spans="2:15" x14ac:dyDescent="0.45">
      <c r="B1463" s="116" t="str">
        <f t="shared" si="219"/>
        <v/>
      </c>
      <c r="C1463" s="33" t="str">
        <f t="shared" si="220"/>
        <v/>
      </c>
      <c r="D1463" s="41" t="str">
        <f t="shared" si="221"/>
        <v/>
      </c>
      <c r="E1463" s="33" t="str">
        <f t="shared" si="222"/>
        <v/>
      </c>
      <c r="F1463" s="33" t="str">
        <f t="shared" si="223"/>
        <v/>
      </c>
      <c r="G1463" s="42"/>
      <c r="H1463" s="33" t="str">
        <f t="shared" si="224"/>
        <v/>
      </c>
      <c r="K1463" s="22"/>
      <c r="L1463" s="25" t="e">
        <f t="shared" si="225"/>
        <v>#VALUE!</v>
      </c>
      <c r="M1463" s="25" t="e">
        <f t="shared" si="226"/>
        <v>#VALUE!</v>
      </c>
      <c r="N1463" s="25" t="e">
        <f t="shared" si="227"/>
        <v>#VALUE!</v>
      </c>
      <c r="O1463" s="121"/>
    </row>
    <row r="1464" spans="2:15" x14ac:dyDescent="0.45">
      <c r="B1464" s="116" t="str">
        <f t="shared" si="219"/>
        <v/>
      </c>
      <c r="C1464" s="33" t="str">
        <f t="shared" si="220"/>
        <v/>
      </c>
      <c r="D1464" s="41" t="str">
        <f t="shared" si="221"/>
        <v/>
      </c>
      <c r="E1464" s="33" t="str">
        <f t="shared" si="222"/>
        <v/>
      </c>
      <c r="F1464" s="33" t="str">
        <f t="shared" si="223"/>
        <v/>
      </c>
      <c r="G1464" s="42"/>
      <c r="H1464" s="33" t="str">
        <f t="shared" si="224"/>
        <v/>
      </c>
      <c r="K1464" s="22"/>
      <c r="L1464" s="25" t="e">
        <f t="shared" si="225"/>
        <v>#VALUE!</v>
      </c>
      <c r="M1464" s="25" t="e">
        <f t="shared" si="226"/>
        <v>#VALUE!</v>
      </c>
      <c r="N1464" s="25" t="e">
        <f t="shared" si="227"/>
        <v>#VALUE!</v>
      </c>
      <c r="O1464" s="121"/>
    </row>
    <row r="1465" spans="2:15" x14ac:dyDescent="0.45">
      <c r="B1465" s="116" t="str">
        <f t="shared" si="219"/>
        <v/>
      </c>
      <c r="C1465" s="33" t="str">
        <f t="shared" si="220"/>
        <v/>
      </c>
      <c r="D1465" s="41" t="str">
        <f t="shared" si="221"/>
        <v/>
      </c>
      <c r="E1465" s="33" t="str">
        <f t="shared" si="222"/>
        <v/>
      </c>
      <c r="F1465" s="33" t="str">
        <f t="shared" si="223"/>
        <v/>
      </c>
      <c r="G1465" s="42"/>
      <c r="H1465" s="33" t="str">
        <f t="shared" si="224"/>
        <v/>
      </c>
      <c r="K1465" s="22"/>
      <c r="L1465" s="25" t="e">
        <f t="shared" si="225"/>
        <v>#VALUE!</v>
      </c>
      <c r="M1465" s="25" t="e">
        <f t="shared" si="226"/>
        <v>#VALUE!</v>
      </c>
      <c r="N1465" s="25" t="e">
        <f t="shared" si="227"/>
        <v>#VALUE!</v>
      </c>
      <c r="O1465" s="121"/>
    </row>
    <row r="1466" spans="2:15" x14ac:dyDescent="0.45">
      <c r="B1466" s="116" t="str">
        <f t="shared" si="219"/>
        <v/>
      </c>
      <c r="C1466" s="33" t="str">
        <f t="shared" si="220"/>
        <v/>
      </c>
      <c r="D1466" s="41" t="str">
        <f t="shared" si="221"/>
        <v/>
      </c>
      <c r="E1466" s="33" t="str">
        <f t="shared" si="222"/>
        <v/>
      </c>
      <c r="F1466" s="33" t="str">
        <f t="shared" si="223"/>
        <v/>
      </c>
      <c r="G1466" s="42"/>
      <c r="H1466" s="33" t="str">
        <f t="shared" si="224"/>
        <v/>
      </c>
      <c r="K1466" s="22"/>
      <c r="L1466" s="25" t="e">
        <f t="shared" si="225"/>
        <v>#VALUE!</v>
      </c>
      <c r="M1466" s="25" t="e">
        <f t="shared" si="226"/>
        <v>#VALUE!</v>
      </c>
      <c r="N1466" s="25" t="e">
        <f t="shared" si="227"/>
        <v>#VALUE!</v>
      </c>
      <c r="O1466" s="121"/>
    </row>
    <row r="1467" spans="2:15" x14ac:dyDescent="0.45">
      <c r="B1467" s="116" t="str">
        <f t="shared" si="219"/>
        <v/>
      </c>
      <c r="C1467" s="33" t="str">
        <f t="shared" si="220"/>
        <v/>
      </c>
      <c r="D1467" s="41" t="str">
        <f t="shared" si="221"/>
        <v/>
      </c>
      <c r="E1467" s="33" t="str">
        <f t="shared" si="222"/>
        <v/>
      </c>
      <c r="F1467" s="33" t="str">
        <f t="shared" si="223"/>
        <v/>
      </c>
      <c r="G1467" s="42"/>
      <c r="H1467" s="33" t="str">
        <f t="shared" si="224"/>
        <v/>
      </c>
      <c r="K1467" s="22"/>
      <c r="L1467" s="25" t="e">
        <f t="shared" si="225"/>
        <v>#VALUE!</v>
      </c>
      <c r="M1467" s="25" t="e">
        <f t="shared" si="226"/>
        <v>#VALUE!</v>
      </c>
      <c r="N1467" s="25" t="e">
        <f t="shared" si="227"/>
        <v>#VALUE!</v>
      </c>
      <c r="O1467" s="121"/>
    </row>
    <row r="1468" spans="2:15" x14ac:dyDescent="0.45">
      <c r="B1468" s="116" t="str">
        <f t="shared" si="219"/>
        <v/>
      </c>
      <c r="C1468" s="33" t="str">
        <f t="shared" si="220"/>
        <v/>
      </c>
      <c r="D1468" s="41" t="str">
        <f t="shared" si="221"/>
        <v/>
      </c>
      <c r="E1468" s="33" t="str">
        <f t="shared" si="222"/>
        <v/>
      </c>
      <c r="F1468" s="33" t="str">
        <f t="shared" si="223"/>
        <v/>
      </c>
      <c r="G1468" s="42"/>
      <c r="H1468" s="33" t="str">
        <f t="shared" si="224"/>
        <v/>
      </c>
      <c r="K1468" s="22"/>
      <c r="L1468" s="25" t="e">
        <f t="shared" si="225"/>
        <v>#VALUE!</v>
      </c>
      <c r="M1468" s="25" t="e">
        <f t="shared" si="226"/>
        <v>#VALUE!</v>
      </c>
      <c r="N1468" s="25" t="e">
        <f t="shared" si="227"/>
        <v>#VALUE!</v>
      </c>
      <c r="O1468" s="121"/>
    </row>
    <row r="1469" spans="2:15" x14ac:dyDescent="0.45">
      <c r="B1469" s="116" t="str">
        <f t="shared" si="219"/>
        <v/>
      </c>
      <c r="C1469" s="33" t="str">
        <f t="shared" si="220"/>
        <v/>
      </c>
      <c r="D1469" s="41" t="str">
        <f t="shared" si="221"/>
        <v/>
      </c>
      <c r="E1469" s="33" t="str">
        <f t="shared" si="222"/>
        <v/>
      </c>
      <c r="F1469" s="33" t="str">
        <f t="shared" si="223"/>
        <v/>
      </c>
      <c r="G1469" s="42"/>
      <c r="H1469" s="33" t="str">
        <f t="shared" si="224"/>
        <v/>
      </c>
      <c r="K1469" s="22"/>
      <c r="L1469" s="25" t="e">
        <f t="shared" si="225"/>
        <v>#VALUE!</v>
      </c>
      <c r="M1469" s="25" t="e">
        <f t="shared" si="226"/>
        <v>#VALUE!</v>
      </c>
      <c r="N1469" s="25" t="e">
        <f t="shared" si="227"/>
        <v>#VALUE!</v>
      </c>
      <c r="O1469" s="121"/>
    </row>
    <row r="1470" spans="2:15" x14ac:dyDescent="0.45">
      <c r="B1470" s="116" t="str">
        <f t="shared" si="219"/>
        <v/>
      </c>
      <c r="C1470" s="33" t="str">
        <f t="shared" si="220"/>
        <v/>
      </c>
      <c r="D1470" s="41" t="str">
        <f t="shared" si="221"/>
        <v/>
      </c>
      <c r="E1470" s="33" t="str">
        <f t="shared" si="222"/>
        <v/>
      </c>
      <c r="F1470" s="33" t="str">
        <f t="shared" si="223"/>
        <v/>
      </c>
      <c r="G1470" s="42"/>
      <c r="H1470" s="33" t="str">
        <f t="shared" si="224"/>
        <v/>
      </c>
      <c r="K1470" s="22"/>
      <c r="L1470" s="25" t="e">
        <f t="shared" si="225"/>
        <v>#VALUE!</v>
      </c>
      <c r="M1470" s="25" t="e">
        <f t="shared" si="226"/>
        <v>#VALUE!</v>
      </c>
      <c r="N1470" s="25" t="e">
        <f t="shared" si="227"/>
        <v>#VALUE!</v>
      </c>
      <c r="O1470" s="121"/>
    </row>
    <row r="1471" spans="2:15" x14ac:dyDescent="0.45">
      <c r="B1471" s="116" t="str">
        <f t="shared" si="219"/>
        <v/>
      </c>
      <c r="C1471" s="33" t="str">
        <f t="shared" si="220"/>
        <v/>
      </c>
      <c r="D1471" s="41" t="str">
        <f t="shared" si="221"/>
        <v/>
      </c>
      <c r="E1471" s="33" t="str">
        <f t="shared" si="222"/>
        <v/>
      </c>
      <c r="F1471" s="33" t="str">
        <f t="shared" si="223"/>
        <v/>
      </c>
      <c r="G1471" s="42"/>
      <c r="H1471" s="33" t="str">
        <f t="shared" si="224"/>
        <v/>
      </c>
      <c r="K1471" s="22"/>
      <c r="L1471" s="25" t="e">
        <f t="shared" si="225"/>
        <v>#VALUE!</v>
      </c>
      <c r="M1471" s="25" t="e">
        <f t="shared" si="226"/>
        <v>#VALUE!</v>
      </c>
      <c r="N1471" s="25" t="e">
        <f t="shared" si="227"/>
        <v>#VALUE!</v>
      </c>
      <c r="O1471" s="121"/>
    </row>
    <row r="1472" spans="2:15" x14ac:dyDescent="0.45">
      <c r="B1472" s="116" t="str">
        <f t="shared" si="219"/>
        <v/>
      </c>
      <c r="C1472" s="33" t="str">
        <f t="shared" si="220"/>
        <v/>
      </c>
      <c r="D1472" s="41" t="str">
        <f t="shared" si="221"/>
        <v/>
      </c>
      <c r="E1472" s="33" t="str">
        <f t="shared" si="222"/>
        <v/>
      </c>
      <c r="F1472" s="33" t="str">
        <f t="shared" si="223"/>
        <v/>
      </c>
      <c r="G1472" s="42"/>
      <c r="H1472" s="33" t="str">
        <f t="shared" si="224"/>
        <v/>
      </c>
      <c r="K1472" s="22"/>
      <c r="L1472" s="25" t="e">
        <f t="shared" si="225"/>
        <v>#VALUE!</v>
      </c>
      <c r="M1472" s="25" t="e">
        <f t="shared" si="226"/>
        <v>#VALUE!</v>
      </c>
      <c r="N1472" s="25" t="e">
        <f t="shared" si="227"/>
        <v>#VALUE!</v>
      </c>
      <c r="O1472" s="121"/>
    </row>
    <row r="1473" spans="2:15" x14ac:dyDescent="0.45">
      <c r="B1473" s="116" t="str">
        <f t="shared" si="219"/>
        <v/>
      </c>
      <c r="C1473" s="33" t="str">
        <f t="shared" si="220"/>
        <v/>
      </c>
      <c r="D1473" s="41" t="str">
        <f t="shared" si="221"/>
        <v/>
      </c>
      <c r="E1473" s="33" t="str">
        <f t="shared" si="222"/>
        <v/>
      </c>
      <c r="F1473" s="33" t="str">
        <f t="shared" si="223"/>
        <v/>
      </c>
      <c r="G1473" s="42"/>
      <c r="H1473" s="33" t="str">
        <f t="shared" si="224"/>
        <v/>
      </c>
      <c r="K1473" s="22"/>
      <c r="L1473" s="25" t="e">
        <f t="shared" si="225"/>
        <v>#VALUE!</v>
      </c>
      <c r="M1473" s="25" t="e">
        <f t="shared" si="226"/>
        <v>#VALUE!</v>
      </c>
      <c r="N1473" s="25" t="e">
        <f t="shared" si="227"/>
        <v>#VALUE!</v>
      </c>
      <c r="O1473" s="121"/>
    </row>
    <row r="1474" spans="2:15" x14ac:dyDescent="0.45">
      <c r="B1474" s="116" t="str">
        <f t="shared" si="219"/>
        <v/>
      </c>
      <c r="C1474" s="33" t="str">
        <f t="shared" si="220"/>
        <v/>
      </c>
      <c r="D1474" s="41" t="str">
        <f t="shared" si="221"/>
        <v/>
      </c>
      <c r="E1474" s="33" t="str">
        <f t="shared" si="222"/>
        <v/>
      </c>
      <c r="F1474" s="33" t="str">
        <f t="shared" si="223"/>
        <v/>
      </c>
      <c r="G1474" s="42"/>
      <c r="H1474" s="33" t="str">
        <f t="shared" si="224"/>
        <v/>
      </c>
      <c r="K1474" s="22"/>
      <c r="L1474" s="25"/>
      <c r="M1474" s="25"/>
      <c r="N1474" s="25"/>
      <c r="O1474" s="121"/>
    </row>
    <row r="1475" spans="2:15" x14ac:dyDescent="0.45">
      <c r="B1475" s="116" t="str">
        <f t="shared" si="219"/>
        <v/>
      </c>
      <c r="C1475" s="33" t="str">
        <f t="shared" si="220"/>
        <v/>
      </c>
      <c r="D1475" s="41" t="str">
        <f t="shared" si="221"/>
        <v/>
      </c>
      <c r="E1475" s="33" t="str">
        <f t="shared" si="222"/>
        <v/>
      </c>
      <c r="F1475" s="33" t="str">
        <f t="shared" si="223"/>
        <v/>
      </c>
      <c r="G1475" s="42"/>
      <c r="H1475" s="33" t="str">
        <f t="shared" si="224"/>
        <v/>
      </c>
      <c r="K1475" s="22"/>
      <c r="L1475" s="25"/>
      <c r="M1475" s="25"/>
      <c r="N1475" s="25"/>
      <c r="O1475" s="121"/>
    </row>
    <row r="1476" spans="2:15" x14ac:dyDescent="0.45">
      <c r="B1476" s="116" t="str">
        <f t="shared" si="219"/>
        <v/>
      </c>
      <c r="C1476" s="33" t="str">
        <f t="shared" si="220"/>
        <v/>
      </c>
      <c r="D1476" s="41" t="str">
        <f t="shared" si="221"/>
        <v/>
      </c>
      <c r="E1476" s="33" t="str">
        <f t="shared" si="222"/>
        <v/>
      </c>
      <c r="F1476" s="33" t="str">
        <f t="shared" si="223"/>
        <v/>
      </c>
      <c r="G1476" s="42"/>
      <c r="H1476" s="33" t="str">
        <f t="shared" si="224"/>
        <v/>
      </c>
      <c r="K1476" s="22"/>
      <c r="L1476" s="25"/>
      <c r="M1476" s="25"/>
      <c r="N1476" s="25"/>
      <c r="O1476" s="121"/>
    </row>
    <row r="1477" spans="2:15" x14ac:dyDescent="0.45">
      <c r="B1477" s="116" t="str">
        <f t="shared" si="219"/>
        <v/>
      </c>
      <c r="C1477" s="33" t="str">
        <f t="shared" si="220"/>
        <v/>
      </c>
      <c r="D1477" s="41" t="str">
        <f t="shared" si="221"/>
        <v/>
      </c>
      <c r="E1477" s="33" t="str">
        <f t="shared" si="222"/>
        <v/>
      </c>
      <c r="F1477" s="33" t="str">
        <f t="shared" si="223"/>
        <v/>
      </c>
      <c r="G1477" s="42"/>
      <c r="H1477" s="33" t="str">
        <f t="shared" si="224"/>
        <v/>
      </c>
      <c r="K1477" s="22"/>
      <c r="L1477" s="25"/>
      <c r="M1477" s="25"/>
      <c r="N1477" s="25"/>
      <c r="O1477" s="121"/>
    </row>
    <row r="1478" spans="2:15" x14ac:dyDescent="0.45">
      <c r="K1478" s="121"/>
      <c r="L1478" s="121"/>
      <c r="M1478" s="121"/>
      <c r="N1478" s="121"/>
      <c r="O1478" s="121"/>
    </row>
    <row r="1479" spans="2:15" x14ac:dyDescent="0.45">
      <c r="K1479" s="121"/>
      <c r="L1479" s="121"/>
      <c r="M1479" s="121"/>
      <c r="N1479" s="121"/>
      <c r="O1479" s="121"/>
    </row>
    <row r="1480" spans="2:15" x14ac:dyDescent="0.45">
      <c r="K1480" s="121"/>
      <c r="L1480" s="121"/>
      <c r="M1480" s="121"/>
      <c r="N1480" s="121"/>
      <c r="O1480" s="121"/>
    </row>
    <row r="1481" spans="2:15" x14ac:dyDescent="0.45">
      <c r="K1481" s="121"/>
      <c r="L1481" s="121"/>
      <c r="M1481" s="121"/>
      <c r="N1481" s="121"/>
      <c r="O1481" s="121"/>
    </row>
    <row r="1482" spans="2:15" x14ac:dyDescent="0.45">
      <c r="K1482" s="121"/>
      <c r="L1482" s="121"/>
      <c r="M1482" s="121"/>
      <c r="N1482" s="121"/>
      <c r="O1482" s="121"/>
    </row>
    <row r="1483" spans="2:15" x14ac:dyDescent="0.45">
      <c r="K1483" s="121"/>
      <c r="L1483" s="121"/>
      <c r="M1483" s="121"/>
      <c r="N1483" s="121"/>
      <c r="O1483" s="121"/>
    </row>
    <row r="1484" spans="2:15" x14ac:dyDescent="0.45">
      <c r="K1484" s="121"/>
      <c r="L1484" s="121"/>
      <c r="M1484" s="121"/>
      <c r="N1484" s="121"/>
      <c r="O1484" s="121"/>
    </row>
    <row r="1485" spans="2:15" x14ac:dyDescent="0.45">
      <c r="K1485" s="121"/>
      <c r="L1485" s="121"/>
      <c r="M1485" s="121"/>
      <c r="N1485" s="121"/>
      <c r="O1485" s="121"/>
    </row>
    <row r="1486" spans="2:15" x14ac:dyDescent="0.45">
      <c r="K1486" s="121"/>
      <c r="L1486" s="121"/>
      <c r="M1486" s="121"/>
      <c r="N1486" s="121"/>
      <c r="O1486" s="121"/>
    </row>
    <row r="1487" spans="2:15" x14ac:dyDescent="0.45">
      <c r="K1487" s="121"/>
      <c r="L1487" s="121"/>
      <c r="M1487" s="121"/>
      <c r="N1487" s="121"/>
      <c r="O1487" s="121"/>
    </row>
    <row r="1488" spans="2:15" x14ac:dyDescent="0.45">
      <c r="K1488" s="121"/>
      <c r="L1488" s="121"/>
      <c r="M1488" s="121"/>
      <c r="N1488" s="121"/>
      <c r="O1488" s="121"/>
    </row>
    <row r="1489" spans="11:15" x14ac:dyDescent="0.45">
      <c r="K1489" s="121"/>
      <c r="L1489" s="121"/>
      <c r="M1489" s="121"/>
      <c r="N1489" s="121"/>
      <c r="O1489" s="121"/>
    </row>
    <row r="1490" spans="11:15" x14ac:dyDescent="0.45">
      <c r="K1490" s="121"/>
      <c r="L1490" s="121"/>
      <c r="M1490" s="121"/>
      <c r="N1490" s="121"/>
      <c r="O1490" s="121"/>
    </row>
    <row r="1491" spans="11:15" x14ac:dyDescent="0.45">
      <c r="K1491" s="121"/>
      <c r="L1491" s="121"/>
      <c r="M1491" s="121"/>
      <c r="N1491" s="121"/>
      <c r="O1491" s="121"/>
    </row>
    <row r="1492" spans="11:15" x14ac:dyDescent="0.45">
      <c r="K1492" s="121"/>
      <c r="L1492" s="121"/>
      <c r="M1492" s="121"/>
      <c r="N1492" s="121"/>
      <c r="O1492" s="121"/>
    </row>
    <row r="1493" spans="11:15" x14ac:dyDescent="0.45">
      <c r="K1493" s="121"/>
      <c r="L1493" s="121"/>
      <c r="M1493" s="121"/>
      <c r="N1493" s="121"/>
      <c r="O1493" s="121"/>
    </row>
    <row r="1494" spans="11:15" x14ac:dyDescent="0.45">
      <c r="K1494" s="121"/>
      <c r="L1494" s="121"/>
      <c r="M1494" s="121"/>
      <c r="N1494" s="121"/>
      <c r="O1494" s="121"/>
    </row>
    <row r="1495" spans="11:15" x14ac:dyDescent="0.45">
      <c r="K1495" s="121"/>
      <c r="L1495" s="121"/>
      <c r="M1495" s="121"/>
      <c r="N1495" s="121"/>
      <c r="O1495" s="121"/>
    </row>
    <row r="1496" spans="11:15" x14ac:dyDescent="0.45">
      <c r="K1496" s="121"/>
      <c r="L1496" s="121"/>
      <c r="M1496" s="121"/>
      <c r="N1496" s="121"/>
      <c r="O1496" s="121"/>
    </row>
    <row r="1497" spans="11:15" x14ac:dyDescent="0.45">
      <c r="K1497" s="121"/>
      <c r="L1497" s="121"/>
      <c r="M1497" s="121"/>
      <c r="N1497" s="121"/>
      <c r="O1497" s="121"/>
    </row>
    <row r="1498" spans="11:15" x14ac:dyDescent="0.45">
      <c r="K1498" s="121"/>
      <c r="L1498" s="121"/>
      <c r="M1498" s="121"/>
      <c r="N1498" s="121"/>
      <c r="O1498" s="121"/>
    </row>
    <row r="1499" spans="11:15" x14ac:dyDescent="0.45">
      <c r="K1499" s="121"/>
      <c r="L1499" s="121"/>
      <c r="M1499" s="121"/>
      <c r="N1499" s="121"/>
      <c r="O1499" s="121"/>
    </row>
    <row r="1500" spans="11:15" x14ac:dyDescent="0.45">
      <c r="K1500" s="121"/>
      <c r="L1500" s="121"/>
      <c r="M1500" s="121"/>
      <c r="N1500" s="121"/>
      <c r="O1500" s="121"/>
    </row>
    <row r="1501" spans="11:15" x14ac:dyDescent="0.45">
      <c r="K1501" s="121"/>
      <c r="L1501" s="121"/>
      <c r="M1501" s="121"/>
      <c r="N1501" s="121"/>
      <c r="O1501" s="121"/>
    </row>
    <row r="1502" spans="11:15" x14ac:dyDescent="0.45">
      <c r="K1502" s="121"/>
      <c r="L1502" s="121"/>
      <c r="M1502" s="121"/>
      <c r="N1502" s="121"/>
      <c r="O1502" s="121"/>
    </row>
    <row r="1503" spans="11:15" x14ac:dyDescent="0.45">
      <c r="K1503" s="121"/>
      <c r="L1503" s="121"/>
      <c r="M1503" s="121"/>
      <c r="N1503" s="121"/>
      <c r="O1503" s="121"/>
    </row>
    <row r="1504" spans="11:15" x14ac:dyDescent="0.45">
      <c r="K1504" s="121"/>
      <c r="L1504" s="121"/>
      <c r="M1504" s="121"/>
      <c r="N1504" s="121"/>
      <c r="O1504" s="121"/>
    </row>
    <row r="1505" spans="11:15" x14ac:dyDescent="0.45">
      <c r="K1505" s="121"/>
      <c r="L1505" s="121"/>
      <c r="M1505" s="121"/>
      <c r="N1505" s="121"/>
      <c r="O1505" s="121"/>
    </row>
    <row r="1506" spans="11:15" x14ac:dyDescent="0.45">
      <c r="K1506" s="121"/>
      <c r="L1506" s="121"/>
      <c r="M1506" s="121"/>
      <c r="N1506" s="121"/>
      <c r="O1506" s="121"/>
    </row>
    <row r="1507" spans="11:15" x14ac:dyDescent="0.45">
      <c r="K1507" s="121"/>
      <c r="L1507" s="121"/>
      <c r="M1507" s="121"/>
      <c r="N1507" s="121"/>
      <c r="O1507" s="121"/>
    </row>
    <row r="1508" spans="11:15" x14ac:dyDescent="0.45">
      <c r="K1508" s="121"/>
      <c r="L1508" s="121"/>
      <c r="M1508" s="121"/>
      <c r="N1508" s="121"/>
      <c r="O1508" s="121"/>
    </row>
    <row r="1509" spans="11:15" x14ac:dyDescent="0.45">
      <c r="K1509" s="121"/>
      <c r="L1509" s="121"/>
      <c r="M1509" s="121"/>
      <c r="N1509" s="121"/>
      <c r="O1509" s="121"/>
    </row>
    <row r="1510" spans="11:15" x14ac:dyDescent="0.45">
      <c r="K1510" s="121"/>
      <c r="L1510" s="121"/>
      <c r="M1510" s="121"/>
      <c r="N1510" s="121"/>
      <c r="O1510" s="121"/>
    </row>
    <row r="1511" spans="11:15" x14ac:dyDescent="0.45">
      <c r="K1511" s="121"/>
      <c r="L1511" s="121"/>
      <c r="M1511" s="121"/>
      <c r="N1511" s="121"/>
      <c r="O1511" s="121"/>
    </row>
    <row r="1512" spans="11:15" x14ac:dyDescent="0.45">
      <c r="K1512" s="121"/>
      <c r="L1512" s="121"/>
      <c r="M1512" s="121"/>
      <c r="N1512" s="121"/>
      <c r="O1512" s="121"/>
    </row>
    <row r="1513" spans="11:15" x14ac:dyDescent="0.45">
      <c r="K1513" s="121"/>
      <c r="L1513" s="121"/>
      <c r="M1513" s="121"/>
      <c r="N1513" s="121"/>
      <c r="O1513" s="121"/>
    </row>
    <row r="1514" spans="11:15" x14ac:dyDescent="0.45">
      <c r="K1514" s="121"/>
      <c r="L1514" s="121"/>
      <c r="M1514" s="121"/>
      <c r="N1514" s="121"/>
      <c r="O1514" s="121"/>
    </row>
    <row r="1515" spans="11:15" x14ac:dyDescent="0.45">
      <c r="K1515" s="121"/>
      <c r="L1515" s="121"/>
      <c r="M1515" s="121"/>
      <c r="N1515" s="121"/>
      <c r="O1515" s="121"/>
    </row>
    <row r="1516" spans="11:15" x14ac:dyDescent="0.45">
      <c r="K1516" s="121"/>
      <c r="L1516" s="121"/>
      <c r="M1516" s="121"/>
      <c r="N1516" s="121"/>
      <c r="O1516" s="121"/>
    </row>
    <row r="1517" spans="11:15" x14ac:dyDescent="0.45">
      <c r="K1517" s="121"/>
      <c r="L1517" s="121"/>
      <c r="M1517" s="121"/>
      <c r="N1517" s="121"/>
      <c r="O1517" s="121"/>
    </row>
    <row r="1518" spans="11:15" x14ac:dyDescent="0.45">
      <c r="K1518" s="121"/>
      <c r="L1518" s="121"/>
      <c r="M1518" s="121"/>
      <c r="N1518" s="121"/>
      <c r="O1518" s="121"/>
    </row>
    <row r="1519" spans="11:15" x14ac:dyDescent="0.45">
      <c r="K1519" s="121"/>
      <c r="L1519" s="121"/>
      <c r="M1519" s="121"/>
      <c r="N1519" s="121"/>
      <c r="O1519" s="121"/>
    </row>
    <row r="1520" spans="11:15" x14ac:dyDescent="0.45">
      <c r="K1520" s="121"/>
      <c r="L1520" s="121"/>
      <c r="M1520" s="121"/>
      <c r="N1520" s="121"/>
      <c r="O1520" s="121"/>
    </row>
    <row r="1521" spans="11:15" x14ac:dyDescent="0.45">
      <c r="K1521" s="121"/>
      <c r="L1521" s="121"/>
      <c r="M1521" s="121"/>
      <c r="N1521" s="121"/>
      <c r="O1521" s="121"/>
    </row>
    <row r="1522" spans="11:15" x14ac:dyDescent="0.45">
      <c r="K1522" s="121"/>
      <c r="L1522" s="121"/>
      <c r="M1522" s="121"/>
      <c r="N1522" s="121"/>
      <c r="O1522" s="121"/>
    </row>
    <row r="1523" spans="11:15" x14ac:dyDescent="0.45">
      <c r="K1523" s="121"/>
      <c r="L1523" s="121"/>
      <c r="M1523" s="121"/>
      <c r="N1523" s="121"/>
      <c r="O1523" s="121"/>
    </row>
    <row r="1524" spans="11:15" x14ac:dyDescent="0.45">
      <c r="K1524" s="121"/>
      <c r="L1524" s="121"/>
      <c r="M1524" s="121"/>
      <c r="N1524" s="121"/>
      <c r="O1524" s="121"/>
    </row>
    <row r="1525" spans="11:15" x14ac:dyDescent="0.45">
      <c r="K1525" s="121"/>
      <c r="L1525" s="121"/>
      <c r="M1525" s="121"/>
      <c r="N1525" s="121"/>
      <c r="O1525" s="121"/>
    </row>
    <row r="1526" spans="11:15" x14ac:dyDescent="0.45">
      <c r="K1526" s="121"/>
      <c r="L1526" s="121"/>
      <c r="M1526" s="121"/>
      <c r="N1526" s="121"/>
      <c r="O1526" s="121"/>
    </row>
    <row r="1527" spans="11:15" x14ac:dyDescent="0.45">
      <c r="K1527" s="121"/>
      <c r="L1527" s="121"/>
      <c r="M1527" s="121"/>
      <c r="N1527" s="121"/>
      <c r="O1527" s="121"/>
    </row>
    <row r="1528" spans="11:15" x14ac:dyDescent="0.45">
      <c r="K1528" s="121"/>
      <c r="L1528" s="121"/>
      <c r="M1528" s="121"/>
      <c r="N1528" s="121"/>
      <c r="O1528" s="121"/>
    </row>
    <row r="1529" spans="11:15" x14ac:dyDescent="0.45">
      <c r="K1529" s="121"/>
      <c r="L1529" s="121"/>
      <c r="M1529" s="121"/>
      <c r="N1529" s="121"/>
      <c r="O1529" s="121"/>
    </row>
    <row r="1530" spans="11:15" x14ac:dyDescent="0.45">
      <c r="K1530" s="121"/>
      <c r="L1530" s="121"/>
      <c r="M1530" s="121"/>
      <c r="N1530" s="121"/>
      <c r="O1530" s="121"/>
    </row>
    <row r="1531" spans="11:15" x14ac:dyDescent="0.45">
      <c r="K1531" s="121"/>
      <c r="L1531" s="121"/>
      <c r="M1531" s="121"/>
      <c r="N1531" s="121"/>
      <c r="O1531" s="121"/>
    </row>
    <row r="1532" spans="11:15" x14ac:dyDescent="0.45">
      <c r="K1532" s="121"/>
      <c r="L1532" s="121"/>
      <c r="M1532" s="121"/>
      <c r="N1532" s="121"/>
      <c r="O1532" s="121"/>
    </row>
    <row r="1533" spans="11:15" x14ac:dyDescent="0.45">
      <c r="K1533" s="121"/>
      <c r="L1533" s="121"/>
      <c r="M1533" s="121"/>
      <c r="N1533" s="121"/>
      <c r="O1533" s="121"/>
    </row>
  </sheetData>
  <mergeCells count="1">
    <mergeCell ref="A13:A14"/>
  </mergeCells>
  <conditionalFormatting sqref="G16:G1477">
    <cfRule type="cellIs" dxfId="0" priority="1" stopIfTrue="1" operator="equal">
      <formula>0</formula>
    </cfRule>
  </conditionalFormatting>
  <pageMargins left="0.7" right="0.7" top="0.75" bottom="0.75" header="0.3" footer="0.3"/>
  <pageSetup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25" x14ac:dyDescent="0.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J25"/>
  <sheetViews>
    <sheetView showGridLines="0" zoomScaleNormal="100" workbookViewId="0">
      <selection activeCell="I35" sqref="I35"/>
    </sheetView>
  </sheetViews>
  <sheetFormatPr baseColWidth="10" defaultColWidth="11.46484375" defaultRowHeight="14.25" x14ac:dyDescent="0.45"/>
  <cols>
    <col min="1" max="4" width="11.46484375" style="72"/>
    <col min="5" max="5" width="14.6640625" style="72" customWidth="1"/>
    <col min="6" max="6" width="11.6640625" style="72" bestFit="1" customWidth="1"/>
    <col min="7" max="8" width="12.1328125" style="72" bestFit="1" customWidth="1"/>
    <col min="9" max="16384" width="11.46484375" style="72"/>
  </cols>
  <sheetData>
    <row r="2" spans="2:10" ht="25.5" x14ac:dyDescent="0.75">
      <c r="B2" s="148" t="s">
        <v>29</v>
      </c>
      <c r="C2" s="148"/>
      <c r="D2" s="148"/>
      <c r="E2" s="148"/>
      <c r="F2" s="148"/>
      <c r="G2" s="148"/>
      <c r="H2" s="148"/>
      <c r="I2" s="73"/>
      <c r="J2" s="73"/>
    </row>
    <row r="3" spans="2:10" ht="18" x14ac:dyDescent="0.55000000000000004">
      <c r="B3" s="89"/>
      <c r="C3" s="89"/>
      <c r="D3" s="89"/>
      <c r="E3" s="89"/>
      <c r="F3" s="89"/>
      <c r="G3" s="89"/>
      <c r="H3" s="89"/>
      <c r="I3" s="73"/>
      <c r="J3" s="73"/>
    </row>
    <row r="4" spans="2:10" x14ac:dyDescent="0.45">
      <c r="B4" s="74"/>
      <c r="C4" s="73"/>
      <c r="D4" s="73"/>
      <c r="E4" s="73"/>
      <c r="F4" s="90" t="s">
        <v>45</v>
      </c>
      <c r="G4" s="90" t="s">
        <v>46</v>
      </c>
      <c r="H4" s="90" t="s">
        <v>47</v>
      </c>
      <c r="I4" s="73"/>
      <c r="J4" s="73"/>
    </row>
    <row r="5" spans="2:10" x14ac:dyDescent="0.45">
      <c r="B5" s="46" t="s">
        <v>19</v>
      </c>
      <c r="C5" s="75"/>
      <c r="D5" s="73"/>
      <c r="E5" s="123" t="s">
        <v>42</v>
      </c>
      <c r="F5" s="140">
        <f>+'Calendrier des paiements'!E4</f>
        <v>120000</v>
      </c>
      <c r="G5" s="144">
        <f>+F5</f>
        <v>120000</v>
      </c>
      <c r="H5" s="144">
        <f>+F5</f>
        <v>120000</v>
      </c>
      <c r="I5" s="73"/>
      <c r="J5" s="73"/>
    </row>
    <row r="6" spans="2:10" x14ac:dyDescent="0.45">
      <c r="B6" s="91" t="s">
        <v>20</v>
      </c>
      <c r="C6" s="75"/>
      <c r="D6" s="73"/>
      <c r="E6" s="123" t="s">
        <v>43</v>
      </c>
      <c r="F6" s="140">
        <f>+'Calendrier des paiements'!E5</f>
        <v>5</v>
      </c>
      <c r="G6" s="144">
        <v>5</v>
      </c>
      <c r="H6" s="144">
        <v>5</v>
      </c>
      <c r="I6" s="73"/>
      <c r="J6" s="73"/>
    </row>
    <row r="7" spans="2:10" x14ac:dyDescent="0.45">
      <c r="B7" s="46" t="s">
        <v>36</v>
      </c>
      <c r="C7" s="75"/>
      <c r="D7" s="73"/>
      <c r="E7" s="73"/>
      <c r="F7" s="141">
        <f>+'Calendrier des paiements'!E6</f>
        <v>25</v>
      </c>
      <c r="G7" s="141">
        <f t="shared" ref="G7:G9" si="0">+F7</f>
        <v>25</v>
      </c>
      <c r="H7" s="141">
        <f t="shared" ref="H7:H9" si="1">+F7</f>
        <v>25</v>
      </c>
      <c r="I7" s="73"/>
      <c r="J7" s="73"/>
    </row>
    <row r="8" spans="2:10" x14ac:dyDescent="0.45">
      <c r="B8" s="91" t="s">
        <v>27</v>
      </c>
      <c r="C8" s="75"/>
      <c r="D8" s="73"/>
      <c r="E8" s="73"/>
      <c r="F8" s="142">
        <f>+'Calendrier des paiements'!E7</f>
        <v>26</v>
      </c>
      <c r="G8" s="142">
        <f t="shared" si="0"/>
        <v>26</v>
      </c>
      <c r="H8" s="142">
        <f t="shared" si="1"/>
        <v>26</v>
      </c>
      <c r="I8" s="73"/>
      <c r="J8" s="73"/>
    </row>
    <row r="9" spans="2:10" x14ac:dyDescent="0.45">
      <c r="B9" s="46" t="s">
        <v>37</v>
      </c>
      <c r="C9" s="75"/>
      <c r="D9" s="73"/>
      <c r="E9" s="73"/>
      <c r="F9" s="143">
        <f>+'Calendrier des paiements'!E8</f>
        <v>2</v>
      </c>
      <c r="G9" s="142">
        <f t="shared" si="0"/>
        <v>2</v>
      </c>
      <c r="H9" s="142">
        <f t="shared" si="1"/>
        <v>2</v>
      </c>
      <c r="I9" s="79"/>
      <c r="J9" s="73"/>
    </row>
    <row r="10" spans="2:10" x14ac:dyDescent="0.45">
      <c r="B10" s="92" t="str">
        <f>IF(OR(OR(F7&lt;1,G7&lt;1),H7&lt;1),"REMARQUE: LES PRÊTS DOIVENT AVOIR UNE DURÉE D'AU MOINS UN AN",IF(OR(OR(F8&lt;1,G8&lt;1),H8&lt;1),"REMARQUE: AU MOINS UN PAIEMENT PAR ANNÉE EST REQUIS",IF(OR(OR(F9&lt;1,G9&lt;1),H9&lt;1),"REMARQUE: L'INTÉRÊT DOIT ÊTRE COMPOSÉ AU MOINS UNE FOIS PAR ANNÉE","")))</f>
        <v/>
      </c>
      <c r="C10" s="76"/>
      <c r="D10" s="77"/>
      <c r="E10" s="78"/>
      <c r="F10" s="68"/>
      <c r="G10" s="68"/>
      <c r="H10" s="68"/>
      <c r="I10" s="79"/>
      <c r="J10" s="79"/>
    </row>
    <row r="11" spans="2:10" x14ac:dyDescent="0.45">
      <c r="B11" s="93" t="s">
        <v>9</v>
      </c>
      <c r="C11" s="80"/>
      <c r="D11" s="79"/>
      <c r="E11" s="79"/>
      <c r="F11" s="85">
        <f>IF(AND(AND(AND(AND(F7&gt;=1,F8&gt;=1),F9&gt;=1),F5&gt;=0),F6&gt;=0),IF(F6=0,F5/F7/F8,((1+(F6/(F9*100)))^(F9/F8)-1)/(1-((1/(1+((1+(F6/(F9*100)))^(F9/F8)-1))^(F8*F7))))*F5),#VALUE!)</f>
        <v>321.76279377206947</v>
      </c>
      <c r="G11" s="85">
        <f>IF(AND(AND(AND(AND(G7&gt;=1,G8&gt;=1),G9&gt;=1),G5&gt;=0),G6&gt;=0),IF(G6=0,G5/G7/G8,((1+(G6/(G9*100)))^(G9/G8)-1)/(1-((1/(1+((1+(G6/(G9*100)))^(G9/G8)-1))^(G8*G7))))*G5),#VALUE!)</f>
        <v>321.76279377206947</v>
      </c>
      <c r="H11" s="85">
        <f>IF(AND(AND(AND(AND(H7&gt;=1,H8&gt;=1),H9&gt;=1),H5&gt;=0),H6&gt;=0),IF(H6=0,H5/H7/H8,((1+(H6/(H9*100)))^(H9/H8)-1)/(1-((1/(1+((1+(H6/(H9*100)))^(H9/H8)-1))^(H8*H7))))*H5),#VALUE!)</f>
        <v>321.76279377206947</v>
      </c>
      <c r="I11" s="79"/>
      <c r="J11" s="79"/>
    </row>
    <row r="12" spans="2:10" x14ac:dyDescent="0.45">
      <c r="B12" s="94" t="s">
        <v>28</v>
      </c>
      <c r="C12" s="81"/>
      <c r="D12" s="76"/>
      <c r="E12" s="76"/>
      <c r="F12" s="86">
        <f>F11*F7*F8-F5</f>
        <v>89145.815951845172</v>
      </c>
      <c r="G12" s="86">
        <f>G11*G7*G8-G5</f>
        <v>89145.815951845172</v>
      </c>
      <c r="H12" s="86">
        <f>H11*H7*H8-H5</f>
        <v>89145.815951845172</v>
      </c>
      <c r="I12" s="79"/>
      <c r="J12" s="79"/>
    </row>
    <row r="13" spans="2:10" x14ac:dyDescent="0.45">
      <c r="B13" s="87"/>
      <c r="C13" s="82"/>
      <c r="D13" s="83"/>
      <c r="E13" s="83"/>
      <c r="F13" s="69"/>
      <c r="G13" s="69"/>
      <c r="H13" s="69"/>
      <c r="I13" s="79"/>
      <c r="J13" s="79"/>
    </row>
    <row r="14" spans="2:10" x14ac:dyDescent="0.45">
      <c r="B14" s="93" t="s">
        <v>53</v>
      </c>
      <c r="C14" s="84"/>
      <c r="D14" s="79"/>
      <c r="E14" s="79"/>
      <c r="F14" s="70"/>
      <c r="G14" s="88">
        <f>G11-$F$11</f>
        <v>0</v>
      </c>
      <c r="H14" s="88">
        <f>H11-$F$11</f>
        <v>0</v>
      </c>
      <c r="I14" s="79"/>
      <c r="J14" s="73"/>
    </row>
    <row r="15" spans="2:10" x14ac:dyDescent="0.45">
      <c r="B15" s="93" t="s">
        <v>44</v>
      </c>
      <c r="C15" s="80"/>
      <c r="D15" s="79"/>
      <c r="E15" s="79"/>
      <c r="F15" s="70"/>
      <c r="G15" s="88">
        <f>F12-G12</f>
        <v>0</v>
      </c>
      <c r="H15" s="88">
        <f>F12-H12</f>
        <v>0</v>
      </c>
      <c r="I15" s="79"/>
      <c r="J15" s="73"/>
    </row>
    <row r="16" spans="2:10" x14ac:dyDescent="0.45">
      <c r="B16" s="79"/>
      <c r="C16" s="79"/>
      <c r="D16" s="79"/>
      <c r="E16" s="79"/>
      <c r="F16" s="79"/>
      <c r="G16" s="79"/>
      <c r="H16" s="79"/>
      <c r="I16" s="79"/>
      <c r="J16" s="73"/>
    </row>
    <row r="17" spans="2:10" ht="23.25" x14ac:dyDescent="0.7">
      <c r="B17" s="145" t="s">
        <v>26</v>
      </c>
      <c r="C17" s="145"/>
      <c r="D17" s="145"/>
      <c r="E17" s="145"/>
      <c r="F17" s="145"/>
      <c r="G17" s="145"/>
      <c r="H17" s="145"/>
      <c r="I17" s="73"/>
      <c r="J17" s="73"/>
    </row>
    <row r="18" spans="2:10" x14ac:dyDescent="0.45">
      <c r="B18" s="73"/>
      <c r="J18" s="73"/>
    </row>
    <row r="19" spans="2:10" x14ac:dyDescent="0.45">
      <c r="B19" s="73"/>
      <c r="C19" s="73"/>
      <c r="D19" s="73"/>
      <c r="E19" s="73"/>
      <c r="F19" s="73"/>
      <c r="G19" s="73"/>
      <c r="H19" s="73"/>
      <c r="I19" s="73"/>
      <c r="J19" s="73"/>
    </row>
    <row r="20" spans="2:10" x14ac:dyDescent="0.45">
      <c r="B20" s="1"/>
      <c r="C20" s="1"/>
      <c r="D20" s="73"/>
      <c r="E20" s="73"/>
      <c r="F20" s="73"/>
      <c r="G20" s="73"/>
      <c r="H20" s="73"/>
      <c r="I20" s="73"/>
      <c r="J20" s="73"/>
    </row>
    <row r="21" spans="2:10" x14ac:dyDescent="0.45">
      <c r="B21" s="73"/>
      <c r="C21" s="73"/>
      <c r="D21" s="73"/>
      <c r="E21" s="73"/>
      <c r="F21" s="73"/>
      <c r="G21" s="73"/>
      <c r="H21" s="73"/>
      <c r="I21" s="73"/>
      <c r="J21" s="73"/>
    </row>
    <row r="22" spans="2:10" x14ac:dyDescent="0.45">
      <c r="B22" s="73"/>
      <c r="C22" s="73"/>
      <c r="D22" s="73"/>
      <c r="E22" s="73"/>
      <c r="F22" s="73"/>
      <c r="G22" s="73"/>
      <c r="H22" s="73"/>
      <c r="I22" s="73"/>
      <c r="J22" s="73"/>
    </row>
    <row r="23" spans="2:10" x14ac:dyDescent="0.45">
      <c r="B23" s="73"/>
      <c r="C23" s="73"/>
      <c r="D23" s="73"/>
      <c r="E23" s="73"/>
      <c r="F23" s="73"/>
      <c r="G23" s="73"/>
      <c r="H23" s="73"/>
      <c r="I23" s="73"/>
      <c r="J23" s="73"/>
    </row>
    <row r="24" spans="2:10" x14ac:dyDescent="0.45">
      <c r="B24" s="73"/>
      <c r="C24" s="73"/>
      <c r="D24" s="73"/>
      <c r="E24" s="73"/>
      <c r="F24" s="73"/>
      <c r="G24" s="73"/>
      <c r="H24" s="73"/>
      <c r="I24" s="73"/>
      <c r="J24" s="73"/>
    </row>
    <row r="25" spans="2:10" x14ac:dyDescent="0.45">
      <c r="B25" s="73"/>
      <c r="C25" s="73"/>
      <c r="D25" s="73"/>
      <c r="E25" s="73"/>
      <c r="F25" s="73"/>
      <c r="G25" s="73"/>
      <c r="H25" s="73"/>
      <c r="I25" s="73"/>
      <c r="J25" s="73"/>
    </row>
  </sheetData>
  <mergeCells count="2">
    <mergeCell ref="B2:H2"/>
    <mergeCell ref="B17:H17"/>
  </mergeCells>
  <pageMargins left="0.7" right="0.7" top="0.75" bottom="0.75" header="0.3" footer="0.3"/>
  <pageSetup scale="86"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I34"/>
  <sheetViews>
    <sheetView showGridLines="0" zoomScaleNormal="100" workbookViewId="0">
      <selection activeCell="B47" sqref="B47"/>
    </sheetView>
  </sheetViews>
  <sheetFormatPr baseColWidth="10" defaultColWidth="11.46484375" defaultRowHeight="14.25" x14ac:dyDescent="0.45"/>
  <cols>
    <col min="1" max="16384" width="11.46484375" style="66"/>
  </cols>
  <sheetData>
    <row r="2" spans="1:9" ht="25.5" x14ac:dyDescent="0.75">
      <c r="B2" s="148" t="s">
        <v>29</v>
      </c>
      <c r="C2" s="148"/>
      <c r="D2" s="148"/>
      <c r="E2" s="148"/>
      <c r="F2" s="148"/>
      <c r="G2" s="148"/>
      <c r="H2" s="148"/>
    </row>
    <row r="3" spans="1:9" ht="25.5" x14ac:dyDescent="0.75">
      <c r="C3" s="100"/>
      <c r="D3" s="100"/>
      <c r="E3" s="100"/>
      <c r="F3" s="100"/>
      <c r="G3" s="100"/>
      <c r="H3" s="100"/>
      <c r="I3" s="100"/>
    </row>
    <row r="4" spans="1:9" x14ac:dyDescent="0.45">
      <c r="B4" s="46" t="s">
        <v>19</v>
      </c>
      <c r="F4" s="101"/>
      <c r="G4" s="125">
        <f>+'Calendrier des paiements'!E4</f>
        <v>120000</v>
      </c>
    </row>
    <row r="5" spans="1:9" x14ac:dyDescent="0.45">
      <c r="B5" s="46" t="s">
        <v>20</v>
      </c>
      <c r="C5" s="46"/>
      <c r="D5" s="46"/>
      <c r="F5" s="102"/>
      <c r="G5" s="124">
        <f>+'Calendrier des paiements'!E5</f>
        <v>5</v>
      </c>
    </row>
    <row r="6" spans="1:9" x14ac:dyDescent="0.45">
      <c r="B6" s="46" t="s">
        <v>36</v>
      </c>
      <c r="C6" s="46"/>
      <c r="D6" s="46"/>
      <c r="F6" s="67"/>
      <c r="G6" s="124">
        <f>+'Calendrier des paiements'!E6</f>
        <v>25</v>
      </c>
    </row>
    <row r="7" spans="1:9" x14ac:dyDescent="0.45">
      <c r="B7" s="46" t="s">
        <v>27</v>
      </c>
      <c r="C7" s="46"/>
      <c r="D7" s="46"/>
      <c r="G7" s="126">
        <f>+'Calendrier des paiements'!E7</f>
        <v>26</v>
      </c>
    </row>
    <row r="8" spans="1:9" x14ac:dyDescent="0.45">
      <c r="B8" s="46" t="s">
        <v>48</v>
      </c>
      <c r="C8" s="46"/>
      <c r="D8" s="46"/>
      <c r="G8" s="127">
        <f>+'Calendrier des paiements'!E8</f>
        <v>2</v>
      </c>
    </row>
    <row r="9" spans="1:9" x14ac:dyDescent="0.45">
      <c r="B9" s="46"/>
      <c r="C9" s="46"/>
      <c r="D9" s="46"/>
      <c r="E9" s="103"/>
      <c r="F9" s="103"/>
      <c r="G9" s="104"/>
      <c r="H9" s="103"/>
    </row>
    <row r="10" spans="1:9" x14ac:dyDescent="0.45">
      <c r="A10" s="46"/>
      <c r="B10" s="46" t="s">
        <v>49</v>
      </c>
      <c r="C10" s="46"/>
      <c r="E10" s="71"/>
      <c r="F10" s="71"/>
      <c r="G10" s="128">
        <v>10000</v>
      </c>
    </row>
    <row r="11" spans="1:9" x14ac:dyDescent="0.45">
      <c r="A11" s="105">
        <f>IF(AND(AND(AND(AND(G4&gt;=0,G5&gt;=0),G6&gt;=1),G7&gt;=1),G8&gt;=1),1,0)</f>
        <v>1</v>
      </c>
      <c r="B11" s="46" t="s">
        <v>50</v>
      </c>
      <c r="C11" s="46"/>
      <c r="G11" s="129">
        <v>240</v>
      </c>
      <c r="H11" t="str">
        <f>IF(G11=0,"",+"  = "&amp;FIXED(G11/G7,1,TRUE)&amp;" années")</f>
        <v xml:space="preserve">  = 9,2 années</v>
      </c>
    </row>
    <row r="12" spans="1:9" x14ac:dyDescent="0.45">
      <c r="B12" s="46" t="str">
        <f>IF(G7&lt;1,"   Warning: Number of payments is less than 1 per year, check input.",IF(G6&lt;1,"  Warning: Length is less than one year, check input.", IF(G8&lt;1,"   Warning: Compounds per year is less than 1, check input.","")))</f>
        <v/>
      </c>
      <c r="C12" s="46"/>
      <c r="D12" s="46"/>
      <c r="G12" s="107"/>
    </row>
    <row r="13" spans="1:9" x14ac:dyDescent="0.45">
      <c r="B13" s="46" t="s">
        <v>9</v>
      </c>
      <c r="C13" s="46"/>
      <c r="D13" s="46"/>
      <c r="E13" s="96">
        <f>PMT(((1+(G5/(G8*100)))^(G8/G7)-1),G6*G7,-G4)</f>
        <v>321.76279377206453</v>
      </c>
      <c r="F13" s="97"/>
      <c r="G13" s="130">
        <f>IF(A11=1,IF(E14&gt;=G10,IF(G6*G7&gt;=G11,PMT(((1+(G5/(G8*100)))^(G8/G7)-1),G6*G7,-G4),"     LE"),"LE MONTANT DU"),#VALUE!)</f>
        <v>321.76279377206453</v>
      </c>
    </row>
    <row r="14" spans="1:9" x14ac:dyDescent="0.45">
      <c r="B14" s="46" t="s">
        <v>30</v>
      </c>
      <c r="C14" s="46"/>
      <c r="D14" s="46"/>
      <c r="E14" s="98">
        <f>PV(((1+($G$5/($G$8*100)))^($G$8/$G$7)-1),$G$11,-$E$13)</f>
        <v>61958.230158027465</v>
      </c>
      <c r="F14" s="97"/>
      <c r="G14" s="131">
        <f>IF($A$11=1,IF($E$14&gt;=$G$10,IF($G$7*$G$6&gt;=$G$11,PV(((1+($G$5/($G$8*100)))^($G$8/$G$7)-1),$G$11,-$G$13),"  NOMBRE DE"),"  PAIMENT ANTICIPÉ"),#VALUE!)</f>
        <v>61958.230158027465</v>
      </c>
    </row>
    <row r="15" spans="1:9" x14ac:dyDescent="0.45">
      <c r="B15" s="46" t="s">
        <v>31</v>
      </c>
      <c r="C15" s="46"/>
      <c r="D15" s="46"/>
      <c r="F15" s="97"/>
      <c r="G15" s="131">
        <f>IF(A11=1,IF(E14&gt;=G10,IF(G6*G7&gt;=G11,+G11*G13-G14,"   PAIEMENTS "),"   PROPOSÉ"),#VALUE!)</f>
        <v>15264.840347268022</v>
      </c>
    </row>
    <row r="16" spans="1:9" x14ac:dyDescent="0.45">
      <c r="B16" s="46" t="s">
        <v>32</v>
      </c>
      <c r="C16" s="46"/>
      <c r="D16" s="46"/>
      <c r="F16" s="97"/>
      <c r="G16" s="131">
        <f>IF(A11=1,IF(E14&gt;=G10,IF(G7*G6&gt;=G11,+G14-G10,"  RESTANTS"),"  EST SUPÉRIEUR"),#VALUE!)</f>
        <v>51958.230158027465</v>
      </c>
    </row>
    <row r="17" spans="2:9" x14ac:dyDescent="0.45">
      <c r="B17" s="46" t="s">
        <v>33</v>
      </c>
      <c r="C17" s="46"/>
      <c r="D17" s="46"/>
      <c r="F17" s="97"/>
      <c r="G17" s="131">
        <f>IF(A11=1,IF(E14&gt;=G10,IF(G6*G7&gt;=G11,+G18*G13-G16,"   DÉPASSE"),"    AU"),#VALUE!)</f>
        <v>10167.677576958056</v>
      </c>
    </row>
    <row r="18" spans="2:9" x14ac:dyDescent="0.45">
      <c r="B18" s="46" t="s">
        <v>51</v>
      </c>
      <c r="C18" s="46"/>
      <c r="D18" s="46"/>
      <c r="G18" s="132">
        <f>IF(A11=1,IF(E14&gt;=G10,IF(G6*G7&gt;=G11,-1*(NPER(((1+($G$5/($G$8*100)))^($G$8/$G$7)-1),-$G$13,,-1*$G$16))," LE NOMBRE DE PAIEMENTS"),"SOLDE"),#VALUE!)</f>
        <v>193.07983687820433</v>
      </c>
      <c r="H18" s="95" t="str">
        <f>IF(ISNUMBER(G15),IF(G15=0,"",+"  = "&amp;FIXED(G18/G7,1,TRUE)&amp;" années"),"")</f>
        <v xml:space="preserve">  = 7,4 années</v>
      </c>
      <c r="I18" s="98"/>
    </row>
    <row r="19" spans="2:9" x14ac:dyDescent="0.45">
      <c r="B19" s="46" t="s">
        <v>34</v>
      </c>
      <c r="C19" s="46"/>
      <c r="D19" s="46"/>
      <c r="G19" s="132">
        <f>IF(A11=1,IF(E14&gt;=G10,IF(G6*G7&gt;=G11,G11-G18,"  PRÉVUS DANS"),"     DU PRÊT"),#VALUE!)</f>
        <v>46.920163121795667</v>
      </c>
      <c r="H19" s="95" t="str">
        <f>IF(ISNUMBER(G15),IF(G16=0,"",+"  = "&amp;FIXED(G19/G7,1,TRUE)&amp;" années"),"")</f>
        <v xml:space="preserve">  = 1,8 années</v>
      </c>
    </row>
    <row r="20" spans="2:9" x14ac:dyDescent="0.45">
      <c r="B20" s="46" t="s">
        <v>35</v>
      </c>
      <c r="C20" s="46"/>
      <c r="D20" s="46"/>
      <c r="F20" s="97"/>
      <c r="G20" s="133">
        <f>IF(A11=1,IF(E14&gt;=G10,IF(G6*G7&gt;=G11,G15-G17,"     LE PRÊT INITIAL"),"   DE "),#VALUE!)</f>
        <v>5097.1627703099657</v>
      </c>
      <c r="H20" s="99" t="str">
        <f>IF(A11=1,IF(G10&gt;E14,PV(((1+($G$5/($G$8*100)))^($G$8/$G$7)-1),$G$11,-$E$13),""),"")</f>
        <v/>
      </c>
    </row>
    <row r="21" spans="2:9" x14ac:dyDescent="0.45">
      <c r="B21" s="46"/>
      <c r="C21" s="46"/>
      <c r="D21" s="46"/>
      <c r="G21" s="67"/>
    </row>
    <row r="22" spans="2:9" ht="23.25" x14ac:dyDescent="0.7">
      <c r="B22" s="145" t="s">
        <v>26</v>
      </c>
      <c r="C22" s="145"/>
      <c r="D22" s="145"/>
      <c r="E22" s="145"/>
      <c r="F22" s="145"/>
      <c r="G22" s="145"/>
      <c r="H22" s="145"/>
    </row>
    <row r="23" spans="2:9" x14ac:dyDescent="0.45">
      <c r="B23" s="73"/>
      <c r="C23" s="72"/>
      <c r="D23" s="72"/>
      <c r="E23" s="72"/>
      <c r="F23" s="72"/>
      <c r="G23" s="72"/>
      <c r="H23" s="72"/>
    </row>
    <row r="24" spans="2:9" x14ac:dyDescent="0.45">
      <c r="B24" s="73"/>
      <c r="C24" s="73"/>
      <c r="D24" s="73"/>
      <c r="E24" s="73"/>
      <c r="F24" s="73"/>
      <c r="G24" s="73"/>
      <c r="H24" s="73"/>
    </row>
    <row r="25" spans="2:9" x14ac:dyDescent="0.45">
      <c r="B25" s="1"/>
      <c r="C25" s="1"/>
      <c r="D25" s="73"/>
      <c r="E25" s="73"/>
      <c r="F25" s="73"/>
      <c r="G25" s="73"/>
      <c r="H25" s="73"/>
    </row>
    <row r="26" spans="2:9" x14ac:dyDescent="0.45">
      <c r="B26" s="73"/>
      <c r="C26" s="73"/>
      <c r="D26" s="73"/>
      <c r="E26" s="73"/>
      <c r="F26" s="73"/>
      <c r="G26" s="73"/>
      <c r="H26" s="73"/>
    </row>
    <row r="27" spans="2:9" x14ac:dyDescent="0.45">
      <c r="B27" s="73"/>
      <c r="C27" s="73"/>
      <c r="D27" s="73"/>
      <c r="E27" s="73"/>
      <c r="F27" s="73"/>
      <c r="G27" s="73"/>
      <c r="H27" s="73"/>
    </row>
    <row r="28" spans="2:9" x14ac:dyDescent="0.45">
      <c r="B28" s="73"/>
      <c r="C28" s="73"/>
      <c r="D28" s="73"/>
      <c r="E28" s="73"/>
      <c r="F28" s="73"/>
      <c r="G28" s="73"/>
      <c r="H28" s="73"/>
    </row>
    <row r="29" spans="2:9" x14ac:dyDescent="0.45">
      <c r="B29" s="73"/>
      <c r="C29" s="73"/>
      <c r="D29" s="73"/>
      <c r="E29" s="73"/>
      <c r="F29" s="73"/>
      <c r="G29" s="73"/>
      <c r="H29" s="73"/>
    </row>
    <row r="30" spans="2:9" x14ac:dyDescent="0.45">
      <c r="B30" s="73"/>
      <c r="C30" s="73"/>
      <c r="D30" s="73"/>
      <c r="E30" s="73"/>
      <c r="F30" s="73"/>
      <c r="G30" s="73"/>
      <c r="H30" s="73"/>
    </row>
    <row r="31" spans="2:9" x14ac:dyDescent="0.45">
      <c r="B31" s="72"/>
      <c r="C31" s="72"/>
      <c r="D31" s="72"/>
      <c r="E31" s="72"/>
      <c r="F31" s="72"/>
      <c r="G31" s="72"/>
      <c r="H31" s="72"/>
    </row>
    <row r="32" spans="2:9" x14ac:dyDescent="0.45">
      <c r="B32" s="72"/>
      <c r="C32" s="72"/>
      <c r="D32" s="72"/>
      <c r="E32" s="72"/>
      <c r="F32" s="72"/>
      <c r="G32" s="72"/>
      <c r="H32" s="72"/>
    </row>
    <row r="33" spans="2:8" x14ac:dyDescent="0.45">
      <c r="B33" s="72"/>
      <c r="C33" s="72"/>
      <c r="D33" s="72"/>
      <c r="E33" s="72"/>
      <c r="F33" s="72"/>
      <c r="G33" s="72"/>
      <c r="H33" s="72"/>
    </row>
    <row r="34" spans="2:8" x14ac:dyDescent="0.45">
      <c r="B34" s="72"/>
      <c r="C34" s="72"/>
      <c r="D34" s="72"/>
      <c r="E34" s="72"/>
      <c r="F34" s="72"/>
      <c r="G34" s="72"/>
      <c r="H34" s="72"/>
    </row>
  </sheetData>
  <mergeCells count="2">
    <mergeCell ref="B2:H2"/>
    <mergeCell ref="B22:H22"/>
  </mergeCells>
  <pageMargins left="0.7" right="0.7" top="0.75" bottom="0.75" header="0.3" footer="0.3"/>
  <pageSetup scale="88"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E3D496AFF74548AF12AD366E457213" ma:contentTypeVersion="8" ma:contentTypeDescription="Crée un document." ma:contentTypeScope="" ma:versionID="c3724e0cacd2d2bb4b55494a04885c8a">
  <xsd:schema xmlns:xsd="http://www.w3.org/2001/XMLSchema" xmlns:xs="http://www.w3.org/2001/XMLSchema" xmlns:p="http://schemas.microsoft.com/office/2006/metadata/properties" xmlns:ns3="3dac1437-7d93-4ffb-bd69-a9569426956a" targetNamespace="http://schemas.microsoft.com/office/2006/metadata/properties" ma:root="true" ma:fieldsID="a3b76dfbd6bf81ab32850e6f36f0368e" ns3:_="">
    <xsd:import namespace="3dac1437-7d93-4ffb-bd69-a9569426956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c1437-7d93-4ffb-bd69-a956942695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F6CF97-6742-4972-8C92-369ECF8DCB17}">
  <ds:schemaRefs>
    <ds:schemaRef ds:uri="http://schemas.microsoft.com/sharepoint/v3/contenttype/forms"/>
  </ds:schemaRefs>
</ds:datastoreItem>
</file>

<file path=customXml/itemProps2.xml><?xml version="1.0" encoding="utf-8"?>
<ds:datastoreItem xmlns:ds="http://schemas.openxmlformats.org/officeDocument/2006/customXml" ds:itemID="{4B8FE049-104A-43AE-81CD-7F313CC8D5E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dac1437-7d93-4ffb-bd69-a9569426956a"/>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EF53214-9B1D-434B-B24C-AD9DB4E3C2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ac1437-7d93-4ffb-bd69-a956942695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Mode d'emploi</vt:lpstr>
      <vt:lpstr>Calendrier des paiements</vt:lpstr>
      <vt:lpstr>Feuil3</vt:lpstr>
      <vt:lpstr>Comparaison</vt:lpstr>
      <vt:lpstr>Paiement anticipé</vt:lpstr>
      <vt:lpstr>'Calendrier des paiements'!Zone_d_impression</vt:lpstr>
    </vt:vector>
  </TitlesOfParts>
  <Company>Mapaq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Calculateur de prêt</dc:title>
  <dc:creator>Desloges Line (DRMLL-LAN) (L'Assomption)</dc:creator>
  <cp:keywords>calcul prêt</cp:keywords>
  <cp:lastModifiedBy>Desloges Line (DRMLL-LAN) (L'Assomption)</cp:lastModifiedBy>
  <cp:lastPrinted>2020-02-27T16:17:14Z</cp:lastPrinted>
  <dcterms:created xsi:type="dcterms:W3CDTF">2019-06-19T14:50:06Z</dcterms:created>
  <dcterms:modified xsi:type="dcterms:W3CDTF">2020-11-17T19:36:49Z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0x01010013E3D496AFF74548AF12AD366E457213</vt:lpwstr>
  </property>
</Properties>
</file>